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Desktop\Excel projects\"/>
    </mc:Choice>
  </mc:AlternateContent>
  <xr:revisionPtr revIDLastSave="0" documentId="13_ncr:1_{55C0A2C9-B44E-4D00-B271-6B93AE928904}" xr6:coauthVersionLast="47" xr6:coauthVersionMax="47" xr10:uidLastSave="{00000000-0000-0000-0000-000000000000}"/>
  <bookViews>
    <workbookView xWindow="-110" yWindow="-110" windowWidth="19420" windowHeight="10300" firstSheet="1" activeTab="3" xr2:uid="{AE19C112-21E7-4145-B634-0ECA827643F7}"/>
  </bookViews>
  <sheets>
    <sheet name="Sales_performance" sheetId="4" r:id="rId1"/>
    <sheet name="Market_performance vs Target" sheetId="5" r:id="rId2"/>
    <sheet name="P&amp;L Year" sheetId="7" r:id="rId3"/>
    <sheet name="P&amp;L Year (Months)" sheetId="9" r:id="rId4"/>
  </sheets>
  <calcPr calcId="191029"/>
  <pivotCaches>
    <pivotCache cacheId="321" r:id="rId5"/>
    <pivotCache cacheId="324" r:id="rId6"/>
    <pivotCache cacheId="327" r:id="rId7"/>
    <pivotCache cacheId="336" r:id="rId8"/>
    <pivotCache cacheId="340" r:id="rId9"/>
    <pivotCache cacheId="344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408718c-bde3-4c66-9304-29a889860909" name="Dim_customer" connection="Query - Dim_customer"/>
          <x15:modelTable id="Dim_market_9b04ac19-8f8a-489d-a9d5-2ffa4334a7d0" name="Dim_market" connection="Query - Dim_market"/>
          <x15:modelTable id="Dim_product_6f27dca1-6ebb-4aeb-96b0-9a71423e56b3" name="Dim_product" connection="Query - Dim_product"/>
          <x15:modelTable id="Fact_sales_monthly_a8f99867-7b99-47e1-902f-3024ea7dd251" name="Fact_sales_monthly" connection="Query - Fact_sales_monthly"/>
          <x15:modelTable id="Dim_date_2641d83d-dbc9-491c-9753-a02941e3c477" name="Dim_date" connection="Query - Dim_date"/>
          <x15:modelTable id="Targets_2021  1_1d4ccce1-46f8-4279-b12a-727691168f1b" name="Targets_2021  1" connection="Query - Targets_2021 (1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Targets_2021  1" fromColumn="market" toTable="Dim_market" toColumn="market"/>
          <x15:modelRelationship fromTable="Targets_2021  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D51" i="9" l="1"/>
  <c r="E51" i="9"/>
  <c r="F51" i="9"/>
  <c r="G51" i="9"/>
  <c r="H51" i="9"/>
  <c r="I51" i="9"/>
  <c r="J51" i="9"/>
  <c r="K51" i="9"/>
  <c r="L51" i="9"/>
  <c r="M51" i="9"/>
  <c r="C51" i="9"/>
  <c r="D50" i="9"/>
  <c r="E50" i="9"/>
  <c r="F50" i="9"/>
  <c r="G50" i="9"/>
  <c r="H50" i="9"/>
  <c r="I50" i="9"/>
  <c r="J50" i="9"/>
  <c r="K50" i="9"/>
  <c r="L50" i="9"/>
  <c r="M50" i="9"/>
  <c r="C50" i="9"/>
  <c r="E17" i="9"/>
  <c r="E18" i="9"/>
  <c r="E78" i="9"/>
  <c r="E77" i="9"/>
  <c r="E76" i="9"/>
  <c r="E75" i="9"/>
  <c r="E74" i="9"/>
  <c r="E73" i="9"/>
  <c r="E72" i="9"/>
  <c r="E71" i="9"/>
  <c r="E70" i="9"/>
  <c r="E69" i="9"/>
  <c r="E68" i="9"/>
  <c r="E67" i="9"/>
  <c r="E66" i="9"/>
  <c r="E65" i="9"/>
  <c r="E64" i="9"/>
  <c r="E63" i="9"/>
  <c r="E62" i="9"/>
  <c r="E61" i="9"/>
  <c r="E60" i="9"/>
  <c r="E59" i="9"/>
  <c r="E58" i="9"/>
  <c r="E57" i="9"/>
  <c r="E56" i="9"/>
  <c r="E55" i="9"/>
  <c r="E54" i="9"/>
  <c r="E53" i="9"/>
  <c r="E52" i="9"/>
  <c r="E49" i="9"/>
  <c r="E48" i="9"/>
  <c r="E47" i="9"/>
  <c r="E33" i="9"/>
  <c r="E32" i="9"/>
  <c r="E15" i="7"/>
  <c r="E16" i="7"/>
  <c r="E17" i="7"/>
  <c r="E18" i="7"/>
  <c r="E19" i="7"/>
  <c r="E20" i="7"/>
  <c r="E21" i="7"/>
  <c r="E22" i="7"/>
  <c r="E23" i="7"/>
  <c r="E24" i="7"/>
  <c r="E25" i="7"/>
  <c r="E26" i="7"/>
  <c r="E27" i="7"/>
  <c r="E28" i="7"/>
  <c r="E29" i="7"/>
  <c r="E30" i="7"/>
  <c r="E31" i="7"/>
  <c r="E32" i="7"/>
  <c r="E33" i="7"/>
  <c r="E34" i="7"/>
  <c r="E35" i="7"/>
  <c r="E36" i="7"/>
  <c r="E37" i="7"/>
  <c r="E38" i="7"/>
  <c r="E39" i="7"/>
  <c r="E40" i="7"/>
  <c r="E41" i="7"/>
  <c r="E42" i="7"/>
  <c r="E43" i="7"/>
  <c r="E44" i="7"/>
  <c r="E45" i="7"/>
  <c r="E46" i="7"/>
  <c r="E47" i="7"/>
  <c r="E12" i="7"/>
  <c r="E13" i="7"/>
  <c r="E14" i="7"/>
  <c r="E11" i="7"/>
  <c r="E48" i="7"/>
  <c r="E49" i="7"/>
  <c r="E50" i="7"/>
  <c r="E51" i="7"/>
  <c r="E52" i="7"/>
  <c r="E53" i="7"/>
  <c r="E54" i="7"/>
  <c r="E55" i="7"/>
  <c r="E56" i="7"/>
  <c r="E57" i="7"/>
  <c r="E58" i="7"/>
  <c r="E59" i="7"/>
  <c r="E60" i="7"/>
  <c r="E61" i="7"/>
  <c r="E62" i="7"/>
  <c r="E63" i="7"/>
  <c r="E64" i="7"/>
  <c r="E65" i="7"/>
  <c r="E66" i="7"/>
  <c r="E67" i="7"/>
  <c r="E68" i="7"/>
  <c r="E69" i="7"/>
  <c r="E70" i="7"/>
  <c r="E71" i="7"/>
  <c r="E72" i="7"/>
  <c r="E73" i="7"/>
  <c r="E74" i="7"/>
  <c r="E75" i="7"/>
  <c r="E76" i="7"/>
  <c r="E77" i="7"/>
  <c r="E78" i="7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1952FB3-5BFA-4963-B054-F9EC39F2F87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a8a58be-8b5b-422a-85cb-34886c34bd9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0BADC2D-D502-4541-A3B0-71A6891007E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b556827-c0a9-4d10-bdae-245f7d8f8bb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CB43ACF0-0737-426E-BCF1-DE7DC33E1B9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3c603da-6959-4bcb-a157-acabb44fabca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F42BCD6-3438-486F-A8E7-337A22FECB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6b11ae3-3074-46f2-9c05-5339e7269d2a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68D9036-8635-4719-89C0-BA9B6CF4E75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8a0d37c-20cb-43f0-bab5-9d8551934119"/>
      </ext>
    </extLst>
  </connection>
  <connection id="6" xr16:uid="{FA6CE58E-695C-49D9-BAF1-1DC89862B178}" keepAlive="1" name="Query - Fin ref" description="Connection to the 'Fin ref' query in the workbook." type="5" refreshedVersion="8" background="1" saveData="1">
    <dbPr connection="Provider=Microsoft.Mashup.OleDb.1;Data Source=$Workbook$;Location=&quot;Fin ref&quot;;Extended Properties=&quot;&quot;" command="SELECT * FROM [Fin ref]"/>
  </connection>
  <connection id="7" xr16:uid="{85CC9113-E43A-46A9-ABD8-8B5BE0283FA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BF12809F-6E86-45EC-ADFE-4C1D18CAB216}" name="Query - Targets_2021 (1)" description="Connection to the 'Targets_2021 (1)' query in the workbook." type="100" refreshedVersion="8" minRefreshableVersion="5">
    <extLst>
      <ext xmlns:x15="http://schemas.microsoft.com/office/spreadsheetml/2010/11/main" uri="{DE250136-89BD-433C-8126-D09CA5730AF9}">
        <x15:connection id="17fc1735-8f20-47c9-86c7-5ffe84602a6f">
          <x15:oledbPr connection="Provider=Microsoft.Mashup.OleDb.1;Data Source=$Workbook$;Location=&quot;Targets_2021 (1)&quot;;Extended Properties=&quot;&quot;">
            <x15:dbTables>
              <x15:dbTable name="Targets_2021 (1)"/>
            </x15:dbTables>
          </x15:oledbPr>
        </x15:connection>
      </ext>
    </extLst>
  </connection>
  <connection id="9" xr16:uid="{0B469A63-BA3F-42F8-BEB4-6A7FA83F82C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market].[market].[All]}"/>
    <s v="{[Dim_customer].[customer].[All]}"/>
    <s v="{[Dim_date].[Fiscal_year].&amp;[2019]}"/>
    <s v="{[Dim_date].[Fiscal_year].&amp;[2020]}"/>
    <s v="{[Dim_date].[Fiscal_year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<sst xmlns="http://schemas.openxmlformats.org/spreadsheetml/2006/main" count="252" uniqueCount="138">
  <si>
    <t>2020</t>
  </si>
  <si>
    <t>2019</t>
  </si>
  <si>
    <t>2021</t>
  </si>
  <si>
    <t>region</t>
  </si>
  <si>
    <t>All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</si>
  <si>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</si>
  <si>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</si>
  <si>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</si>
  <si>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</si>
  <si>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</si>
  <si>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</si>
  <si>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</si>
  <si>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</si>
  <si>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</si>
  <si>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</si>
  <si>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</si>
  <si>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</si>
  <si>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</si>
  <si>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</si>
  <si>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</si>
  <si>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</si>
  <si>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</si>
  <si>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</si>
  <si>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</si>
  <si>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</si>
  <si>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</si>
  <si>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</si>
  <si>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</si>
  <si>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</si>
  <si>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</si>
  <si>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</si>
  <si>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</si>
  <si>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</si>
  <si>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</si>
  <si>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</si>
  <si>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</si>
  <si>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</si>
  <si>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</si>
  <si>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</si>
  <si>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</si>
  <si>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</si>
  <si>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</si>
  <si>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</si>
  <si>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</si>
  <si>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</si>
  <si>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</si>
  <si>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</si>
  <si>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</si>
  <si>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</si>
  <si>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</si>
  <si>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</si>
  <si>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</si>
  <si>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</si>
  <si>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</si>
  <si>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</si>
  <si>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</si>
  <si>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</si>
  <si>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</si>
  <si>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</si>
  <si>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</si>
  <si>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</si>
  <si>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</si>
  <si>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</si>
  <si>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</si>
  <si>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</si>
  <si>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</si>
  <si>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</si>
  <si>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</si>
  <si>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</si>
  <si>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</si>
  <si>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</si>
  <si>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</si>
  <si>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</si>
  <si>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</si>
  <si>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</si>
  <si>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2021 vs 2020</t>
  </si>
  <si>
    <t>`</t>
  </si>
  <si>
    <t>Customers</t>
  </si>
  <si>
    <t>Filters</t>
  </si>
  <si>
    <t>Customer</t>
  </si>
  <si>
    <t>Net Sales Performance Report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</si>
  <si>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</si>
  <si>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</si>
  <si>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</si>
  <si>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</si>
  <si>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</si>
  <si>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</si>
  <si>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</si>
  <si>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</si>
  <si>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</si>
  <si>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</si>
  <si>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</si>
  <si>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</si>
  <si>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</si>
  <si>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</si>
  <si>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</si>
  <si>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</si>
  <si>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</si>
  <si>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</si>
  <si>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</si>
  <si>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</si>
  <si>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</si>
  <si>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</si>
  <si>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</si>
  <si>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</si>
  <si>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2021-Target</t>
  </si>
  <si>
    <t>% Target</t>
  </si>
  <si>
    <t>Performance vs Target</t>
  </si>
  <si>
    <t>All Values are in USD</t>
  </si>
  <si>
    <t>COGS</t>
  </si>
  <si>
    <t>GM</t>
  </si>
  <si>
    <t>Total Net_Sales</t>
  </si>
  <si>
    <t>GM%</t>
  </si>
  <si>
    <t>21 vs 20</t>
  </si>
  <si>
    <t>P&amp;L (Fiscal Years)</t>
  </si>
  <si>
    <t>Fiscal_Years</t>
  </si>
  <si>
    <t>Metrices</t>
  </si>
  <si>
    <t>customer</t>
  </si>
  <si>
    <t>Q1</t>
  </si>
  <si>
    <t>Q2</t>
  </si>
  <si>
    <t>Q3</t>
  </si>
  <si>
    <t>Q4</t>
  </si>
  <si>
    <t>Nov</t>
  </si>
  <si>
    <t>Oct</t>
  </si>
  <si>
    <t>Sep</t>
  </si>
  <si>
    <t>Dec</t>
  </si>
  <si>
    <t>Feb</t>
  </si>
  <si>
    <t>Jan</t>
  </si>
  <si>
    <t>Apr</t>
  </si>
  <si>
    <t>Mar</t>
  </si>
  <si>
    <t>May</t>
  </si>
  <si>
    <t>Aug</t>
  </si>
  <si>
    <t>Jul</t>
  </si>
  <si>
    <t>Jun</t>
  </si>
  <si>
    <t>Fiscal_year</t>
  </si>
  <si>
    <t>Quarters</t>
  </si>
  <si>
    <t>Net Sales Comparison</t>
  </si>
  <si>
    <t>20 vs 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</si>
</sst>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%;\-0.00%;0.00%"/>
    <numFmt numFmtId="165" formatCode="0.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9" tint="-0.249977111117893"/>
      <name val="Avenir Next LT Pro"/>
      <family val="2"/>
    </font>
    <font>
      <sz val="11"/>
      <color theme="9" tint="-0.249977111117893"/>
      <name val="Calibri"/>
      <family val="2"/>
      <scheme val="minor"/>
    </font>
    <font>
      <b/>
      <sz val="11"/>
      <color rgb="FFCC9900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31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0" xfId="0" pivotButton="1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" xfId="0" pivotButton="1" applyFont="1" applyBorder="1"/>
    <xf numFmtId="0" fontId="1" fillId="0" borderId="1" xfId="0" applyFont="1" applyBorder="1"/>
    <xf numFmtId="0" fontId="1" fillId="0" borderId="1" xfId="0" applyFont="1" applyBorder="1" applyAlignment="1">
      <alignment horizontal="center"/>
    </xf>
    <xf numFmtId="0" fontId="2" fillId="0" borderId="0" xfId="0" applyFont="1"/>
    <xf numFmtId="165" fontId="1" fillId="0" borderId="3" xfId="0" applyNumberFormat="1" applyFont="1" applyBorder="1"/>
    <xf numFmtId="0" fontId="3" fillId="0" borderId="0" xfId="0" applyFont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164" fontId="1" fillId="0" borderId="2" xfId="0" applyNumberFormat="1" applyFont="1" applyBorder="1"/>
    <xf numFmtId="0" fontId="4" fillId="0" borderId="0" xfId="0" applyFont="1" applyAlignment="1">
      <alignment horizontal="center"/>
    </xf>
    <xf numFmtId="0" fontId="4" fillId="0" borderId="0" xfId="0" applyFont="1"/>
    <xf numFmtId="0" fontId="1" fillId="0" borderId="0" xfId="0" applyFont="1" applyBorder="1" applyAlignment="1">
      <alignment horizontal="left"/>
    </xf>
    <xf numFmtId="9" fontId="0" fillId="0" borderId="0" xfId="1" applyFont="1"/>
    <xf numFmtId="165" fontId="1" fillId="0" borderId="0" xfId="0" applyNumberFormat="1" applyFont="1" applyBorder="1"/>
    <xf numFmtId="165" fontId="1" fillId="0" borderId="4" xfId="0" applyNumberFormat="1" applyFont="1" applyBorder="1"/>
    <xf numFmtId="0" fontId="1" fillId="2" borderId="0" xfId="0" applyFont="1" applyFill="1"/>
    <xf numFmtId="0" fontId="1" fillId="2" borderId="1" xfId="0" applyFont="1" applyFill="1" applyBorder="1"/>
    <xf numFmtId="0" fontId="4" fillId="0" borderId="1" xfId="0" applyFont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6" fillId="0" borderId="1" xfId="0" applyFont="1" applyBorder="1" applyAlignment="1">
      <alignment horizontal="center"/>
    </xf>
    <xf numFmtId="164" fontId="1" fillId="0" borderId="0" xfId="0" applyNumberFormat="1" applyFont="1" applyBorder="1"/>
    <xf numFmtId="10" fontId="0" fillId="0" borderId="0" xfId="1" applyNumberFormat="1" applyFont="1"/>
    <xf numFmtId="0" fontId="6" fillId="0" borderId="0" xfId="0" applyFont="1" applyBorder="1" applyAlignment="1">
      <alignment horizontal="left"/>
    </xf>
  </cellXfs>
  <cellStyles count="2">
    <cellStyle name="Normal" xfId="0" builtinId="0"/>
    <cellStyle name="Percent" xfId="1" builtinId="5"/>
  </cellStyles>
  <dxfs count="181"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0" defaultTableStyle="TableStyleMedium2" defaultPivotStyle="PivotStyleLight16"/>
  <colors>
    <mruColors>
      <color rgb="FFCC9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654.047368287036" backgroundQuery="1" createdVersion="8" refreshedVersion="8" minRefreshableVersion="3" recordCount="0" supportSubquery="1" supportAdvancedDrill="1" xr:uid="{7DD4A705-2E78-4BDF-9CA6-640FDBACFEFA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_Sales_2019]" caption="Net_Sales_2019" numFmtId="0" hierarchy="33" level="32767"/>
    <cacheField name="[Measures].[Net_Sales_2020]" caption="Net_Sales_2020" numFmtId="0" hierarchy="34" level="32767"/>
    <cacheField name="[Measures].[Net_Sales_2021]" caption="Net_Sales_2021" numFmtId="0" hierarchy="35" level="32767"/>
    <cacheField name="[Measures].[2021-Target]" caption="2021-Target" numFmtId="0" hierarchy="38" level="32767"/>
    <cacheField name="[Measures].[% Target]" caption="% Target" numFmtId="0" hierarchy="39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_month]" caption="Fiscal_month" attribute="1" defaultMemberUniqueName="[Dim_date].[Fiscal_month].[All]" allUniqueName="[Dim_date].[Fiscal_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Targets_2021  1].[market]" caption="market" attribute="1" defaultMemberUniqueName="[Targets_2021  1].[market].[All]" allUniqueName="[Targets_2021  1].[market].[All]" dimensionUniqueName="[Targets_2021  1]" displayFolder="" count="0" memberValueDatatype="130" unbalanced="0"/>
    <cacheHierarchy uniqueName="[Targets_2021  1].[date]" caption="date" attribute="1" time="1" defaultMemberUniqueName="[Targets_2021  1].[date].[All]" allUniqueName="[Targets_2021  1].[date].[All]" dimensionUniqueName="[Targets_2021  1]" displayFolder="" count="0" memberValueDatatype="7" unbalanced="0"/>
    <cacheHierarchy uniqueName="[Targets_2021  1].[ns_target]" caption="ns_target" attribute="1" defaultMemberUniqueName="[Targets_2021  1].[ns_target].[All]" allUniqueName="[Targets_2021  1].[ns_target].[All]" dimensionUniqueName="[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otal Net_Sales]" caption="Total 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 Target]" caption="% Target" measure="1" displayFolder="" measureGroup="Fact_sales_monthly" count="0" oneField="1">
      <fieldsUsage count="1">
        <fieldUsage x="7"/>
      </fieldsUsage>
    </cacheHierarchy>
    <cacheHierarchy uniqueName="[Measures].[Manufacturing cost]" caption="Manufacturing cost" measure="1" displayFolder="" measureGroup="Fact_sales_monthly" count="0"/>
    <cacheHierarchy uniqueName="[Measures].[Freight cost]" caption="Freight cost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%]" caption="GM%" measure="1" displayFolder="" measureGroup="Fact_sales_monthly" count="0"/>
    <cacheHierarchy uniqueName="[Measures].[Net_sales %]" caption="Net_sales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s_2021  1]" caption="__XL_Count Targets_2021  1" measure="1" displayFolder="" measureGroup="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s_2021  1" uniqueName="[Targets_2021  1]" caption="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s_2021  1" caption="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654.04737025463" backgroundQuery="1" createdVersion="8" refreshedVersion="8" minRefreshableVersion="3" recordCount="0" supportSubquery="1" supportAdvancedDrill="1" xr:uid="{7A912644-E37C-4633-AF8F-F29EF3121133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1" level="1">
      <sharedItems containsSemiMixedTypes="0" containsNonDate="0" containsString="0"/>
    </cacheField>
    <cacheField name="[Measures].[Net_Sales_2019]" caption="Net_Sales_2019" numFmtId="0" hierarchy="33" level="32767"/>
    <cacheField name="[Measures].[Net_Sales_2020]" caption="Net_Sales_2020" numFmtId="0" hierarchy="34" level="32767"/>
    <cacheField name="[Measures].[Net_Sales_2021]" caption="Net_Sales_2021" numFmtId="0" hierarchy="35" level="32767"/>
    <cacheField name="[Measures].[2021 vs 2020]" caption="2021 vs 2020" numFmtId="0" hierarchy="36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_month]" caption="Fiscal_month" attribute="1" defaultMemberUniqueName="[Dim_date].[Fiscal_month].[All]" allUniqueName="[Dim_date].[Fiscal_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Targets_2021  1].[market]" caption="market" attribute="1" defaultMemberUniqueName="[Targets_2021  1].[market].[All]" allUniqueName="[Targets_2021  1].[market].[All]" dimensionUniqueName="[Targets_2021  1]" displayFolder="" count="0" memberValueDatatype="130" unbalanced="0"/>
    <cacheHierarchy uniqueName="[Targets_2021  1].[date]" caption="date" attribute="1" time="1" defaultMemberUniqueName="[Targets_2021  1].[date].[All]" allUniqueName="[Targets_2021  1].[date].[All]" dimensionUniqueName="[Targets_2021  1]" displayFolder="" count="0" memberValueDatatype="7" unbalanced="0"/>
    <cacheHierarchy uniqueName="[Targets_2021  1].[ns_target]" caption="ns_target" attribute="1" defaultMemberUniqueName="[Targets_2021  1].[ns_target].[All]" allUniqueName="[Targets_2021  1].[ns_target].[All]" dimensionUniqueName="[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otal Net_Sales]" caption="Total 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Manufacturing cost]" caption="Manufacturing cost" measure="1" displayFolder="" measureGroup="Fact_sales_monthly" count="0"/>
    <cacheHierarchy uniqueName="[Measures].[Freight cost]" caption="Freight cost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%]" caption="GM%" measure="1" displayFolder="" measureGroup="Fact_sales_monthly" count="0"/>
    <cacheHierarchy uniqueName="[Measures].[Net_sales %]" caption="Net_sales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s_2021  1]" caption="__XL_Count Targets_2021  1" measure="1" displayFolder="" measureGroup="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s_2021  1" uniqueName="[Targets_2021  1]" caption="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s_2021  1" caption="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654.047372106485" backgroundQuery="1" createdVersion="8" refreshedVersion="8" minRefreshableVersion="3" recordCount="0" supportSubquery="1" supportAdvancedDrill="1" xr:uid="{5176ED54-993B-4ED8-A1C9-DC0F7A3EAF47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COGS]" caption="COGS" numFmtId="0" hierarchy="42" level="32767"/>
    <cacheField name="[Measures].[GM]" caption="GM" numFmtId="0" hierarchy="43" level="32767"/>
    <cacheField name="[Dim_date].[Fiscal_year].[Fiscal_year]" caption="Fiscal_year" numFmtId="0" hierarchy="7" level="1">
      <sharedItems count="3">
        <s v="2019"/>
        <s v="2020"/>
        <s v="2021"/>
      </sharedItems>
    </cacheField>
    <cacheField name="[Measures].[Total Net_Sales]" caption="Total Net_Sales" numFmtId="0" hierarchy="32" level="32767"/>
    <cacheField name="[Measures].[GM%]" caption="GM%" numFmtId="0" hierarchy="44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_month]" caption="Fiscal_month" attribute="1" defaultMemberUniqueName="[Dim_date].[Fiscal_month].[All]" allUniqueName="[Dim_date].[Fiscal_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Targets_2021  1].[market]" caption="market" attribute="1" defaultMemberUniqueName="[Targets_2021  1].[market].[All]" allUniqueName="[Targets_2021  1].[market].[All]" dimensionUniqueName="[Targets_2021  1]" displayFolder="" count="0" memberValueDatatype="130" unbalanced="0"/>
    <cacheHierarchy uniqueName="[Targets_2021  1].[date]" caption="date" attribute="1" time="1" defaultMemberUniqueName="[Targets_2021  1].[date].[All]" allUniqueName="[Targets_2021  1].[date].[All]" dimensionUniqueName="[Targets_2021  1]" displayFolder="" count="0" memberValueDatatype="7" unbalanced="0"/>
    <cacheHierarchy uniqueName="[Targets_2021  1].[ns_target]" caption="ns_target" attribute="1" defaultMemberUniqueName="[Targets_2021  1].[ns_target].[All]" allUniqueName="[Targets_2021  1].[ns_target].[All]" dimensionUniqueName="[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otal Net_Sales]" caption="Total Net_Sales" measure="1" displayFolder="" measureGroup="Fact_sales_monthly" count="0" oneField="1">
      <fieldsUsage count="1">
        <fieldUsage x="6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Manufacturing cost]" caption="Manufacturing cost" measure="1" displayFolder="" measureGroup="Fact_sales_monthly" count="0"/>
    <cacheHierarchy uniqueName="[Measures].[Freight cost]" caption="Freight cos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Net_sales %]" caption="Net_sales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s_2021  1]" caption="__XL_Count Targets_2021  1" measure="1" displayFolder="" measureGroup="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s_2021  1" uniqueName="[Targets_2021  1]" caption="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s_2021  1" caption="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654.050560300922" backgroundQuery="1" createdVersion="8" refreshedVersion="8" minRefreshableVersion="3" recordCount="0" supportSubquery="1" supportAdvancedDrill="1" xr:uid="{97DB23C0-99DB-41AF-A74D-8A4EB447724D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COGS]" caption="COGS" numFmtId="0" hierarchy="42" level="32767"/>
    <cacheField name="[Measures].[GM]" caption="GM" numFmtId="0" hierarchy="43" level="32767"/>
    <cacheField name="[Dim_date].[Fiscal_year].[Fiscal_year]" caption="Fiscal_year" numFmtId="0" hierarchy="7" level="1">
      <sharedItems containsSemiMixedTypes="0" containsNonDate="0" containsString="0"/>
    </cacheField>
    <cacheField name="[Measures].[Total Net_Sales]" caption="Total Net_Sales" numFmtId="0" hierarchy="32" level="32767"/>
    <cacheField name="[Measures].[GM%]" caption="GM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onths].[Months]" caption="Months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s].[Quarters]" caption="Quarters" numFmtId="0" hierarchy="9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iscal_month]" caption="Fiscal_month" attribute="1" defaultMemberUniqueName="[Dim_date].[Fiscal_month].[All]" allUniqueName="[Dim_date].[Fiscal_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Targets_2021  1].[market]" caption="market" attribute="1" defaultMemberUniqueName="[Targets_2021  1].[market].[All]" allUniqueName="[Targets_2021  1].[market].[All]" dimensionUniqueName="[Targets_2021  1]" displayFolder="" count="0" memberValueDatatype="130" unbalanced="0"/>
    <cacheHierarchy uniqueName="[Targets_2021  1].[date]" caption="date" attribute="1" time="1" defaultMemberUniqueName="[Targets_2021  1].[date].[All]" allUniqueName="[Targets_2021  1].[date].[All]" dimensionUniqueName="[Targets_2021  1]" displayFolder="" count="0" memberValueDatatype="7" unbalanced="0"/>
    <cacheHierarchy uniqueName="[Targets_2021  1].[ns_target]" caption="ns_target" attribute="1" defaultMemberUniqueName="[Targets_2021  1].[ns_target].[All]" allUniqueName="[Targets_2021  1].[ns_target].[All]" dimensionUniqueName="[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otal Net_Sales]" caption="Total Net_Sales" measure="1" displayFolder="" measureGroup="Fact_sales_monthly" count="0" oneField="1">
      <fieldsUsage count="1">
        <fieldUsage x="6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Manufacturing cost]" caption="Manufacturing cost" measure="1" displayFolder="" measureGroup="Fact_sales_monthly" count="0"/>
    <cacheHierarchy uniqueName="[Measures].[Freight cost]" caption="Freight cos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Net_sales %]" caption="Net_sales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s_2021  1]" caption="__XL_Count Targets_2021  1" measure="1" displayFolder="" measureGroup="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s_2021  1" uniqueName="[Targets_2021  1]" caption="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s_2021  1" caption="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654.052069675927" backgroundQuery="1" createdVersion="8" refreshedVersion="8" minRefreshableVersion="3" recordCount="0" supportSubquery="1" supportAdvancedDrill="1" xr:uid="{E74FAFBC-E66F-4A28-B6B4-BB7A00B872BB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COGS]" caption="COGS" numFmtId="0" hierarchy="42" level="32767"/>
    <cacheField name="[Measures].[GM]" caption="GM" numFmtId="0" hierarchy="43" level="32767"/>
    <cacheField name="[Dim_date].[Fiscal_year].[Fiscal_year]" caption="Fiscal_year" numFmtId="0" hierarchy="7" level="1">
      <sharedItems containsSemiMixedTypes="0" containsNonDate="0" containsString="0"/>
    </cacheField>
    <cacheField name="[Measures].[Total Net_Sales]" caption="Total Net_Sales" numFmtId="0" hierarchy="32" level="32767"/>
    <cacheField name="[Measures].[GM%]" caption="GM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onths].[Months]" caption="Months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s].[Quarters]" caption="Quarters" numFmtId="0" hierarchy="9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iscal_month]" caption="Fiscal_month" attribute="1" defaultMemberUniqueName="[Dim_date].[Fiscal_month].[All]" allUniqueName="[Dim_date].[Fiscal_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Targets_2021  1].[market]" caption="market" attribute="1" defaultMemberUniqueName="[Targets_2021  1].[market].[All]" allUniqueName="[Targets_2021  1].[market].[All]" dimensionUniqueName="[Targets_2021  1]" displayFolder="" count="0" memberValueDatatype="130" unbalanced="0"/>
    <cacheHierarchy uniqueName="[Targets_2021  1].[date]" caption="date" attribute="1" time="1" defaultMemberUniqueName="[Targets_2021  1].[date].[All]" allUniqueName="[Targets_2021  1].[date].[All]" dimensionUniqueName="[Targets_2021  1]" displayFolder="" count="0" memberValueDatatype="7" unbalanced="0"/>
    <cacheHierarchy uniqueName="[Targets_2021  1].[ns_target]" caption="ns_target" attribute="1" defaultMemberUniqueName="[Targets_2021  1].[ns_target].[All]" allUniqueName="[Targets_2021  1].[ns_target].[All]" dimensionUniqueName="[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otal Net_Sales]" caption="Total Net_Sales" measure="1" displayFolder="" measureGroup="Fact_sales_monthly" count="0" oneField="1">
      <fieldsUsage count="1">
        <fieldUsage x="6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Manufacturing cost]" caption="Manufacturing cost" measure="1" displayFolder="" measureGroup="Fact_sales_monthly" count="0"/>
    <cacheHierarchy uniqueName="[Measures].[Freight cost]" caption="Freight cos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Net_sales %]" caption="Net_sales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s_2021  1]" caption="__XL_Count Targets_2021  1" measure="1" displayFolder="" measureGroup="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s_2021  1" uniqueName="[Targets_2021  1]" caption="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s_2021  1" caption="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654.052558101852" backgroundQuery="1" createdVersion="8" refreshedVersion="8" minRefreshableVersion="3" recordCount="0" supportSubquery="1" supportAdvancedDrill="1" xr:uid="{32CEF895-7973-4C96-81A5-F667D1B9C938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COGS]" caption="COGS" numFmtId="0" hierarchy="42" level="32767"/>
    <cacheField name="[Measures].[GM]" caption="GM" numFmtId="0" hierarchy="43" level="32767"/>
    <cacheField name="[Dim_date].[Fiscal_year].[Fiscal_year]" caption="Fiscal_year" numFmtId="0" hierarchy="7" level="1">
      <sharedItems containsSemiMixedTypes="0" containsNonDate="0" containsString="0"/>
    </cacheField>
    <cacheField name="[Measures].[Total Net_Sales]" caption="Total Net_Sales" numFmtId="0" hierarchy="32" level="32767"/>
    <cacheField name="[Measures].[GM%]" caption="GM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onths].[Months]" caption="Months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s].[Quarters]" caption="Quarters" numFmtId="0" hierarchy="9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iscal_month]" caption="Fiscal_month" attribute="1" defaultMemberUniqueName="[Dim_date].[Fiscal_month].[All]" allUniqueName="[Dim_date].[Fiscal_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Targets_2021  1].[market]" caption="market" attribute="1" defaultMemberUniqueName="[Targets_2021  1].[market].[All]" allUniqueName="[Targets_2021  1].[market].[All]" dimensionUniqueName="[Targets_2021  1]" displayFolder="" count="0" memberValueDatatype="130" unbalanced="0"/>
    <cacheHierarchy uniqueName="[Targets_2021  1].[date]" caption="date" attribute="1" time="1" defaultMemberUniqueName="[Targets_2021  1].[date].[All]" allUniqueName="[Targets_2021  1].[date].[All]" dimensionUniqueName="[Targets_2021  1]" displayFolder="" count="0" memberValueDatatype="7" unbalanced="0"/>
    <cacheHierarchy uniqueName="[Targets_2021  1].[ns_target]" caption="ns_target" attribute="1" defaultMemberUniqueName="[Targets_2021  1].[ns_target].[All]" allUniqueName="[Targets_2021  1].[ns_target].[All]" dimensionUniqueName="[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otal Net_Sales]" caption="Total Net_Sales" measure="1" displayFolder="" measureGroup="Fact_sales_monthly" count="0" oneField="1">
      <fieldsUsage count="1">
        <fieldUsage x="6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Target]" caption="% Target" measure="1" displayFolder="" measureGroup="Fact_sales_monthly" count="0"/>
    <cacheHierarchy uniqueName="[Measures].[Manufacturing cost]" caption="Manufacturing cost" measure="1" displayFolder="" measureGroup="Fact_sales_monthly" count="0"/>
    <cacheHierarchy uniqueName="[Measures].[Freight cost]" caption="Freight cos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Net_sales %]" caption="Net_sales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Targets_2021  1]" caption="__XL_Count Targets_2021  1" measure="1" displayFolder="" measureGroup="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s_2021  1" uniqueName="[Targets_2021  1]" caption="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s_2021  1" caption="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03D15D-CE47-4C27-B400-96D1F160F2CC}" name="PivotTable1" cacheId="324" applyNumberFormats="0" applyBorderFormats="0" applyFontFormats="0" applyPatternFormats="0" applyAlignmentFormats="0" applyWidthHeightFormats="1" dataCaption="Values" tag="66c7a655-98bb-4485-8984-869285660ed8" updatedVersion="8" minRefreshableVersion="3" useAutoFormatting="1" subtotalHiddenItems="1" colGrandTotals="0" itemPrintTitles="1" createdVersion="8" indent="0" outline="1" outlineData="1" multipleFieldFilters="0" rowHeaderCaption="Customers">
  <location ref="A6:E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5" name="[Dim_product].[division].[All]" cap="All"/>
    <pageField fld="3" hier="11" name="[Dim_market].[market].[All]" cap="All"/>
  </pageFields>
  <dataFields count="4">
    <dataField name="2019" fld="4" subtotal="count" baseField="2" baseItem="0" numFmtId="165"/>
    <dataField name="2020" fld="5" subtotal="count" baseField="2" baseItem="0" numFmtId="165"/>
    <dataField name="2021" fld="6" subtotal="count" baseField="2" baseItem="0" numFmtId="165"/>
    <dataField fld="7" subtotal="count" baseField="0" baseItem="0"/>
  </dataFields>
  <formats count="5">
    <format dxfId="180">
      <pivotArea type="all" dataOnly="0" outline="0" fieldPosition="0"/>
    </format>
    <format dxfId="179">
      <pivotArea field="2" type="button" dataOnly="0" labelOnly="1" outline="0" axis="axisRow" fieldPosition="0"/>
    </format>
    <format dxfId="1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176">
      <pivotArea dataOnly="0" grandRow="1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1FB0F9-77F0-4DC8-B3AC-C80158955331}" name="PivotTable1" cacheId="321" applyNumberFormats="0" applyBorderFormats="0" applyFontFormats="0" applyPatternFormats="0" applyAlignmentFormats="0" applyWidthHeightFormats="1" dataCaption="Values" tag="b3f1aed3-e0d3-46c0-adbe-a0a12c97c322" updatedVersion="8" minRefreshableVersion="3" useAutoFormatting="1" subtotalHiddenItems="1" colGrandTotals="0" itemPrintTitles="1" createdVersion="8" indent="0" outline="1" outlineData="1" multipleFieldFilters="0" rowHeaderCaption="Customers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1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2" baseItem="0" numFmtId="165"/>
    <dataField fld="7" subtotal="count" baseField="0" baseItem="0"/>
  </dataFields>
  <formats count="6">
    <format dxfId="175">
      <pivotArea type="all" dataOnly="0" outline="0" fieldPosition="0"/>
    </format>
    <format dxfId="1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3">
      <pivotArea dataOnly="0" grandRow="1" fieldPosition="0"/>
    </format>
    <format dxfId="172">
      <pivotArea outline="0" fieldPosition="0">
        <references count="1">
          <reference field="4294967294" count="1">
            <x v="3"/>
          </reference>
        </references>
      </pivotArea>
    </format>
    <format dxfId="171">
      <pivotArea field="2" type="button" dataOnly="0" labelOnly="1" outline="0" axis="axisRow" fieldPosition="0"/>
    </format>
    <format dxfId="17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52A0DA-6F84-45B9-BF3B-95BAF6F097A1}" name="PivotTable1" cacheId="327" dataOnRows="1" applyNumberFormats="0" applyBorderFormats="0" applyFontFormats="0" applyPatternFormats="0" applyAlignmentFormats="0" applyWidthHeightFormats="1" dataCaption="Metrices" tag="642fc768-0a6a-4486-bc4d-69334d81c462" updatedVersion="8" minRefreshableVersion="3" subtotalHiddenItems="1" colGrandTotals="0" itemPrintTitles="1" createdVersion="8" indent="0" outline="1" outlineData="1" multipleFieldFilters="0" rowHeaderCaption="Customers" colHeaderCaption="Fiscal_Years">
  <location ref="A9:D14" firstHeaderRow="1" firstDataRow="2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3">
    <pageField fld="0" hier="13" name="[Dim_market].[region].[All]" cap="All"/>
    <pageField fld="2" hier="11" name="[Dim_market].[market].[All]" cap="All"/>
    <pageField fld="1" hier="15" name="[Dim_product].[division].[All]" cap="All"/>
  </pageFields>
  <dataFields count="4">
    <dataField fld="6" subtotal="count" baseField="5" baseItem="0" numFmtId="165"/>
    <dataField fld="3" subtotal="count" baseField="5" baseItem="0" numFmtId="165"/>
    <dataField fld="4" subtotal="count" baseField="5" baseItem="0" numFmtId="165"/>
    <dataField fld="7" subtotal="count" baseField="0" baseItem="0"/>
  </dataFields>
  <formats count="17">
    <format dxfId="153">
      <pivotArea type="all" dataOnly="0" outline="0" fieldPosition="0"/>
    </format>
    <format dxfId="154">
      <pivotArea dataOnly="0" grandRow="1" fieldPosition="0"/>
    </format>
    <format dxfId="155">
      <pivotArea outline="0" fieldPosition="0">
        <references count="1">
          <reference field="4294967294" count="1">
            <x v="0"/>
          </reference>
        </references>
      </pivotArea>
    </format>
    <format dxfId="156">
      <pivotArea outline="0" fieldPosition="0">
        <references count="1">
          <reference field="4294967294" count="1">
            <x v="1"/>
          </reference>
        </references>
      </pivotArea>
    </format>
    <format dxfId="157">
      <pivotArea outline="0" fieldPosition="0">
        <references count="1">
          <reference field="4294967294" count="1">
            <x v="2"/>
          </reference>
        </references>
      </pivotArea>
    </format>
    <format dxfId="158">
      <pivotArea field="-2" type="button" dataOnly="0" labelOnly="1" outline="0" axis="axisRow" fieldPosition="0"/>
    </format>
    <format dxfId="159">
      <pivotArea dataOnly="0" labelOnly="1" fieldPosition="0">
        <references count="1">
          <reference field="5" count="0"/>
        </references>
      </pivotArea>
    </format>
    <format dxfId="160">
      <pivotArea outline="0" collapsedLevelsAreSubtotals="1" fieldPosition="0"/>
    </format>
    <format dxfId="1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2">
      <pivotArea type="origin" dataOnly="0" labelOnly="1" outline="0" fieldPosition="0"/>
    </format>
    <format dxfId="163">
      <pivotArea field="5" type="button" dataOnly="0" labelOnly="1" outline="0" axis="axisCol" fieldPosition="0"/>
    </format>
    <format dxfId="164">
      <pivotArea type="topRight" dataOnly="0" labelOnly="1" outline="0" fieldPosition="0"/>
    </format>
    <format dxfId="165">
      <pivotArea field="-2" type="button" dataOnly="0" labelOnly="1" outline="0" axis="axisRow" fieldPosition="0"/>
    </format>
    <format dxfId="166">
      <pivotArea dataOnly="0" labelOnly="1" fieldPosition="0">
        <references count="1">
          <reference field="5" count="0"/>
        </references>
      </pivotArea>
    </format>
    <format dxfId="167">
      <pivotArea dataOnly="0" labelOnly="1" fieldPosition="0">
        <references count="1">
          <reference field="5" count="0"/>
        </references>
      </pivotArea>
    </format>
    <format dxfId="168">
      <pivotArea collapsedLevelsAreSubtotals="1" fieldPosition="0">
        <references count="1">
          <reference field="4294967294" count="1">
            <x v="3"/>
          </reference>
        </references>
      </pivotArea>
    </format>
    <format dxfId="169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11"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11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937717-0BAF-4EFB-AC6A-5A56B1056939}" name="PivotTable3" cacheId="344" dataOnRows="1" applyNumberFormats="0" applyBorderFormats="0" applyFontFormats="0" applyPatternFormats="0" applyAlignmentFormats="0" applyWidthHeightFormats="1" dataCaption="Metrices" tag="98488258-de40-409f-8250-d4c4cb8d4fec" updatedVersion="8" minRefreshableVersion="3" subtotalHiddenItems="1" rowGrandTotals="0" itemPrintTitles="1" createdVersion="8" indent="0" outline="1" outlineData="1" multipleFieldFilters="0" rowHeaderCaption="Customers" colHeaderCaption="Quarters">
  <location ref="A40:N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2" hier="11" name="[Dim_market].[market].[All]" cap="All"/>
    <pageField fld="1" hier="15" name="[Dim_product].[division].[All]" cap="All"/>
    <pageField fld="8" hier="1" name="[Dim_customer].[customer].[All]" cap="All"/>
    <pageField fld="5" hier="7" name="[Dim_date].[Fiscal_year].&amp;[2021]" cap="2021"/>
  </pageFields>
  <dataFields count="4">
    <dataField fld="6" subtotal="count" baseField="5" baseItem="0" numFmtId="165"/>
    <dataField fld="3" subtotal="count" baseField="5" baseItem="0" numFmtId="165"/>
    <dataField fld="4" subtotal="count" baseField="5" baseItem="0" numFmtId="165"/>
    <dataField fld="7" subtotal="count" baseField="0" baseItem="0"/>
  </dataFields>
  <formats count="17">
    <format dxfId="17">
      <pivotArea type="all" dataOnly="0" outline="0" fieldPosition="0"/>
    </format>
    <format dxfId="18">
      <pivotArea dataOnly="0" grandRow="1" fieldPosition="0"/>
    </format>
    <format dxfId="19">
      <pivotArea outline="0" fieldPosition="0">
        <references count="1">
          <reference field="4294967294" count="1">
            <x v="0"/>
          </reference>
        </references>
      </pivotArea>
    </format>
    <format dxfId="20">
      <pivotArea outline="0" fieldPosition="0">
        <references count="1">
          <reference field="4294967294" count="1">
            <x v="1"/>
          </reference>
        </references>
      </pivotArea>
    </format>
    <format dxfId="21">
      <pivotArea outline="0" fieldPosition="0">
        <references count="1">
          <reference field="4294967294" count="1">
            <x v="2"/>
          </reference>
        </references>
      </pivotArea>
    </format>
    <format dxfId="22">
      <pivotArea field="-2" type="button" dataOnly="0" labelOnly="1" outline="0" axis="axisRow" fieldPosition="0"/>
    </format>
    <format dxfId="23">
      <pivotArea dataOnly="0" labelOnly="1" fieldPosition="0">
        <references count="1">
          <reference field="5" count="0"/>
        </references>
      </pivotArea>
    </format>
    <format dxfId="24">
      <pivotArea outline="0" collapsedLevelsAreSubtotals="1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type="origin" dataOnly="0" labelOnly="1" outline="0" fieldPosition="0"/>
    </format>
    <format dxfId="27">
      <pivotArea field="5" type="button" dataOnly="0" labelOnly="1" outline="0" axis="axisPage" fieldPosition="4"/>
    </format>
    <format dxfId="28">
      <pivotArea type="topRight" dataOnly="0" labelOnly="1" outline="0" fieldPosition="0"/>
    </format>
    <format dxfId="29">
      <pivotArea field="-2" type="button" dataOnly="0" labelOnly="1" outline="0" axis="axisRow" fieldPosition="0"/>
    </format>
    <format dxfId="30">
      <pivotArea dataOnly="0" labelOnly="1" fieldPosition="0">
        <references count="1">
          <reference field="5" count="0"/>
        </references>
      </pivotArea>
    </format>
    <format dxfId="31">
      <pivotArea dataOnly="0" labelOnly="1" fieldPosition="0">
        <references count="1">
          <reference field="5" count="0"/>
        </references>
      </pivotArea>
    </format>
    <format dxfId="32">
      <pivotArea collapsedLevelsAreSubtotals="1" fieldPosition="0">
        <references count="1">
          <reference field="4294967294" count="1">
            <x v="3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8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6FCA1F-7CEA-4D2A-8FC7-8B59C9BE6F60}" name="PivotTable2" cacheId="340" dataOnRows="1" applyNumberFormats="0" applyBorderFormats="0" applyFontFormats="0" applyPatternFormats="0" applyAlignmentFormats="0" applyWidthHeightFormats="1" dataCaption="Metrices" tag="6c6f9112-dd47-4607-b64d-7a106949e139" updatedVersion="8" minRefreshableVersion="3" subtotalHiddenItems="1" rowGrandTotals="0" itemPrintTitles="1" createdVersion="8" indent="0" outline="1" outlineData="1" multipleFieldFilters="0" rowHeaderCaption="Customers" colHeaderCaption="Quarters">
  <location ref="A25:N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2" hier="11" name="[Dim_market].[market].[All]" cap="All"/>
    <pageField fld="1" hier="15" name="[Dim_product].[division].[All]" cap="All"/>
    <pageField fld="8" hier="1" name="[Dim_customer].[customer].[All]" cap="All"/>
    <pageField fld="5" hier="7" name="[Dim_date].[Fiscal_year].&amp;[2020]" cap="2020"/>
  </pageFields>
  <dataFields count="4">
    <dataField fld="6" subtotal="count" baseField="5" baseItem="0" numFmtId="165"/>
    <dataField fld="3" subtotal="count" baseField="5" baseItem="0" numFmtId="165"/>
    <dataField fld="4" subtotal="count" baseField="5" baseItem="0" numFmtId="165"/>
    <dataField fld="7" subtotal="count" baseField="0" baseItem="0"/>
  </dataFields>
  <formats count="17">
    <format dxfId="51">
      <pivotArea type="all" dataOnly="0" outline="0" fieldPosition="0"/>
    </format>
    <format dxfId="52">
      <pivotArea dataOnly="0" grandRow="1" fieldPosition="0"/>
    </format>
    <format dxfId="53">
      <pivotArea outline="0" fieldPosition="0">
        <references count="1">
          <reference field="4294967294" count="1">
            <x v="0"/>
          </reference>
        </references>
      </pivotArea>
    </format>
    <format dxfId="54">
      <pivotArea outline="0" fieldPosition="0">
        <references count="1">
          <reference field="4294967294" count="1">
            <x v="1"/>
          </reference>
        </references>
      </pivotArea>
    </format>
    <format dxfId="55">
      <pivotArea outline="0" fieldPosition="0">
        <references count="1">
          <reference field="4294967294" count="1">
            <x v="2"/>
          </reference>
        </references>
      </pivotArea>
    </format>
    <format dxfId="56">
      <pivotArea field="-2" type="button" dataOnly="0" labelOnly="1" outline="0" axis="axisRow" fieldPosition="0"/>
    </format>
    <format dxfId="57">
      <pivotArea dataOnly="0" labelOnly="1" fieldPosition="0">
        <references count="1">
          <reference field="5" count="0"/>
        </references>
      </pivotArea>
    </format>
    <format dxfId="58">
      <pivotArea outline="0" collapsedLevelsAreSubtotals="1" fieldPosition="0"/>
    </format>
    <format dxfId="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">
      <pivotArea type="origin" dataOnly="0" labelOnly="1" outline="0" fieldPosition="0"/>
    </format>
    <format dxfId="61">
      <pivotArea field="5" type="button" dataOnly="0" labelOnly="1" outline="0" axis="axisPage" fieldPosition="4"/>
    </format>
    <format dxfId="62">
      <pivotArea type="topRight" dataOnly="0" labelOnly="1" outline="0" fieldPosition="0"/>
    </format>
    <format dxfId="63">
      <pivotArea field="-2" type="button" dataOnly="0" labelOnly="1" outline="0" axis="axisRow" fieldPosition="0"/>
    </format>
    <format dxfId="64">
      <pivotArea dataOnly="0" labelOnly="1" fieldPosition="0">
        <references count="1">
          <reference field="5" count="0"/>
        </references>
      </pivotArea>
    </format>
    <format dxfId="65">
      <pivotArea dataOnly="0" labelOnly="1" fieldPosition="0">
        <references count="1">
          <reference field="5" count="0"/>
        </references>
      </pivotArea>
    </format>
    <format dxfId="66">
      <pivotArea collapsedLevelsAreSubtotals="1" fieldPosition="0">
        <references count="1">
          <reference field="4294967294" count="1">
            <x v="3"/>
          </reference>
        </references>
      </pivotArea>
    </format>
    <format dxfId="67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8">
    <conditionalFormat scope="field" priority="2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2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2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0408A1-9A0F-4153-8474-8230D5FAF664}" name="PivotTable1" cacheId="336" dataOnRows="1" applyNumberFormats="0" applyBorderFormats="0" applyFontFormats="0" applyPatternFormats="0" applyAlignmentFormats="0" applyWidthHeightFormats="1" dataCaption="Metrices" tag="f032f74e-47ca-4d9b-ab75-abd9c570e508" updatedVersion="8" minRefreshableVersion="3" subtotalHiddenItems="1" rowGrandTotals="0" itemPrintTitles="1" createdVersion="8" indent="0" outline="1" outlineData="1" multipleFieldFilters="0" rowHeaderCaption="Customers" colHeaderCaption="Quarters">
  <location ref="A9:N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2" hier="11" name="[Dim_market].[market].[All]" cap="All"/>
    <pageField fld="1" hier="15" name="[Dim_product].[division].[All]" cap="All"/>
    <pageField fld="8" hier="1" name="[Dim_customer].[customer].[All]" cap="All"/>
    <pageField fld="5" hier="7" name="[Dim_date].[Fiscal_year].&amp;[2019]" cap="2019"/>
  </pageFields>
  <dataFields count="4">
    <dataField fld="6" subtotal="count" baseField="5" baseItem="0" numFmtId="165"/>
    <dataField fld="3" subtotal="count" baseField="5" baseItem="0" numFmtId="165"/>
    <dataField fld="4" subtotal="count" baseField="5" baseItem="0" numFmtId="165"/>
    <dataField fld="7" subtotal="count" baseField="0" baseItem="0"/>
  </dataFields>
  <formats count="17">
    <format dxfId="136">
      <pivotArea type="all" dataOnly="0" outline="0" fieldPosition="0"/>
    </format>
    <format dxfId="137">
      <pivotArea dataOnly="0" grandRow="1" fieldPosition="0"/>
    </format>
    <format dxfId="138">
      <pivotArea outline="0" fieldPosition="0">
        <references count="1">
          <reference field="4294967294" count="1">
            <x v="0"/>
          </reference>
        </references>
      </pivotArea>
    </format>
    <format dxfId="139">
      <pivotArea outline="0" fieldPosition="0">
        <references count="1">
          <reference field="4294967294" count="1">
            <x v="1"/>
          </reference>
        </references>
      </pivotArea>
    </format>
    <format dxfId="140">
      <pivotArea outline="0" fieldPosition="0">
        <references count="1">
          <reference field="4294967294" count="1">
            <x v="2"/>
          </reference>
        </references>
      </pivotArea>
    </format>
    <format dxfId="141">
      <pivotArea field="-2" type="button" dataOnly="0" labelOnly="1" outline="0" axis="axisRow" fieldPosition="0"/>
    </format>
    <format dxfId="142">
      <pivotArea dataOnly="0" labelOnly="1" fieldPosition="0">
        <references count="1">
          <reference field="5" count="0"/>
        </references>
      </pivotArea>
    </format>
    <format dxfId="143">
      <pivotArea outline="0" collapsedLevelsAreSubtotals="1" fieldPosition="0"/>
    </format>
    <format dxfId="1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5">
      <pivotArea type="origin" dataOnly="0" labelOnly="1" outline="0" fieldPosition="0"/>
    </format>
    <format dxfId="146">
      <pivotArea field="5" type="button" dataOnly="0" labelOnly="1" outline="0" axis="axisPage" fieldPosition="4"/>
    </format>
    <format dxfId="147">
      <pivotArea type="topRight" dataOnly="0" labelOnly="1" outline="0" fieldPosition="0"/>
    </format>
    <format dxfId="148">
      <pivotArea field="-2" type="button" dataOnly="0" labelOnly="1" outline="0" axis="axisRow" fieldPosition="0"/>
    </format>
    <format dxfId="149">
      <pivotArea dataOnly="0" labelOnly="1" fieldPosition="0">
        <references count="1">
          <reference field="5" count="0"/>
        </references>
      </pivotArea>
    </format>
    <format dxfId="150">
      <pivotArea dataOnly="0" labelOnly="1" fieldPosition="0">
        <references count="1">
          <reference field="5" count="0"/>
        </references>
      </pivotArea>
    </format>
    <format dxfId="151">
      <pivotArea collapsedLevelsAreSubtotals="1" fieldPosition="0">
        <references count="1">
          <reference field="4294967294" count="1">
            <x v="3"/>
          </reference>
        </references>
      </pivotArea>
    </format>
    <format dxfId="152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8">
    <conditionalFormat scope="field" priority="3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3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3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3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2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2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24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CB7AC3-6C06-494E-AB57-93F4575DDDF0}">
  <dimension ref="A1:G74"/>
  <sheetViews>
    <sheetView showGridLines="0" view="pageLayout" zoomScaleNormal="100" workbookViewId="0">
      <selection activeCell="A2" sqref="A2:E74"/>
    </sheetView>
  </sheetViews>
  <sheetFormatPr defaultRowHeight="14.5" x14ac:dyDescent="0.35"/>
  <cols>
    <col min="1" max="1" width="25.36328125" bestFit="1" customWidth="1"/>
    <col min="2" max="2" width="7.36328125" bestFit="1" customWidth="1"/>
    <col min="3" max="3" width="8.6328125" bestFit="1" customWidth="1"/>
    <col min="4" max="4" width="30.6328125" bestFit="1" customWidth="1"/>
    <col min="5" max="5" width="14.36328125" bestFit="1" customWidth="1"/>
    <col min="6" max="6" width="9.453125" customWidth="1"/>
    <col min="7" max="7" width="8.7265625" customWidth="1"/>
  </cols>
  <sheetData>
    <row r="1" spans="1:7" x14ac:dyDescent="0.35">
      <c r="A1" s="11" t="s">
        <v>78</v>
      </c>
    </row>
    <row r="2" spans="1:7" x14ac:dyDescent="0.35">
      <c r="A2" s="1" t="s">
        <v>3</v>
      </c>
      <c r="B2" s="2" t="s" vm="1">
        <v>4</v>
      </c>
      <c r="D2" s="11" t="s">
        <v>79</v>
      </c>
      <c r="E2" s="11"/>
      <c r="F2" s="11"/>
    </row>
    <row r="3" spans="1:7" x14ac:dyDescent="0.35">
      <c r="A3" s="1" t="s">
        <v>5</v>
      </c>
      <c r="B3" s="2" t="s" vm="2">
        <v>4</v>
      </c>
      <c r="D3" s="11" t="s">
        <v>80</v>
      </c>
      <c r="E3" s="11"/>
      <c r="F3" s="11"/>
    </row>
    <row r="4" spans="1:7" x14ac:dyDescent="0.35">
      <c r="A4" s="1" t="s">
        <v>74</v>
      </c>
      <c r="B4" s="2" t="s" vm="3">
        <v>4</v>
      </c>
      <c r="C4" s="2"/>
      <c r="D4" s="12" t="s">
        <v>108</v>
      </c>
      <c r="E4" s="13"/>
      <c r="F4" s="13"/>
    </row>
    <row r="6" spans="1:7" x14ac:dyDescent="0.35">
      <c r="A6" s="6" t="s">
        <v>77</v>
      </c>
      <c r="B6" s="7" t="s">
        <v>1</v>
      </c>
      <c r="C6" s="7" t="s">
        <v>0</v>
      </c>
      <c r="D6" s="7" t="s">
        <v>2</v>
      </c>
      <c r="E6" s="7" t="s">
        <v>75</v>
      </c>
    </row>
    <row r="7" spans="1:7" x14ac:dyDescent="0.35">
      <c r="A7" s="3" t="s">
        <v>6</v>
      </c>
      <c r="B7" s="12">
        <v>1421158.96</v>
      </c>
      <c r="C7" s="12">
        <v>2889321.88</v>
      </c>
      <c r="D7" s="12">
        <v>10924012.960000001</v>
      </c>
      <c r="E7" s="5">
        <v>3.7808224260565946</v>
      </c>
      <c r="G7" t="s">
        <v>76</v>
      </c>
    </row>
    <row r="8" spans="1:7" x14ac:dyDescent="0.35">
      <c r="A8" s="3" t="s">
        <v>7</v>
      </c>
      <c r="B8" s="12"/>
      <c r="C8" s="12">
        <v>162534.09</v>
      </c>
      <c r="D8" s="12">
        <v>805675.63</v>
      </c>
      <c r="E8" s="5">
        <v>4.956963982140608</v>
      </c>
    </row>
    <row r="9" spans="1:7" x14ac:dyDescent="0.35">
      <c r="A9" s="3" t="s">
        <v>8</v>
      </c>
      <c r="B9" s="12">
        <v>12169170.460000001</v>
      </c>
      <c r="C9" s="12">
        <v>37506624.100000001</v>
      </c>
      <c r="D9" s="12">
        <v>82089923.829999998</v>
      </c>
      <c r="E9" s="5">
        <v>2.1886780215444661</v>
      </c>
    </row>
    <row r="10" spans="1:7" x14ac:dyDescent="0.35">
      <c r="A10" s="3" t="s">
        <v>9</v>
      </c>
      <c r="B10" s="12">
        <v>351590.32</v>
      </c>
      <c r="C10" s="12">
        <v>740367.8</v>
      </c>
      <c r="D10" s="12">
        <v>2265407.25</v>
      </c>
      <c r="E10" s="5">
        <v>3.0598403253085831</v>
      </c>
    </row>
    <row r="11" spans="1:7" x14ac:dyDescent="0.35">
      <c r="A11" s="3" t="s">
        <v>10</v>
      </c>
      <c r="B11" s="12">
        <v>181917.29</v>
      </c>
      <c r="C11" s="12">
        <v>674348.67</v>
      </c>
      <c r="D11" s="12">
        <v>3171742.1</v>
      </c>
      <c r="E11" s="5">
        <v>4.7034156677435126</v>
      </c>
    </row>
    <row r="12" spans="1:7" x14ac:dyDescent="0.35">
      <c r="A12" s="3" t="s">
        <v>11</v>
      </c>
      <c r="B12" s="12">
        <v>7176248.0199999996</v>
      </c>
      <c r="C12" s="12">
        <v>23669537.93</v>
      </c>
      <c r="D12" s="12">
        <v>52979606.530000001</v>
      </c>
      <c r="E12" s="5">
        <v>2.238303370631114</v>
      </c>
    </row>
    <row r="13" spans="1:7" x14ac:dyDescent="0.35">
      <c r="A13" s="3" t="s">
        <v>12</v>
      </c>
      <c r="B13" s="12">
        <v>9582893.7400000002</v>
      </c>
      <c r="C13" s="12">
        <v>17675320.82</v>
      </c>
      <c r="D13" s="12">
        <v>61116567.130000003</v>
      </c>
      <c r="E13" s="5">
        <v>3.4577345301051232</v>
      </c>
    </row>
    <row r="14" spans="1:7" x14ac:dyDescent="0.35">
      <c r="A14" s="3" t="s">
        <v>13</v>
      </c>
      <c r="B14" s="12">
        <v>852541.07</v>
      </c>
      <c r="C14" s="12">
        <v>1772715.57</v>
      </c>
      <c r="D14" s="12">
        <v>6312296.3700000001</v>
      </c>
      <c r="E14" s="5">
        <v>3.5608060744905625</v>
      </c>
    </row>
    <row r="15" spans="1:7" x14ac:dyDescent="0.35">
      <c r="A15" s="3" t="s">
        <v>14</v>
      </c>
      <c r="B15" s="12">
        <v>241323.21</v>
      </c>
      <c r="C15" s="12">
        <v>826086.99</v>
      </c>
      <c r="D15" s="12">
        <v>4072008.35</v>
      </c>
      <c r="E15" s="5">
        <v>4.929273066024197</v>
      </c>
    </row>
    <row r="16" spans="1:7" x14ac:dyDescent="0.35">
      <c r="A16" s="3" t="s">
        <v>15</v>
      </c>
      <c r="B16" s="12">
        <v>597546.22</v>
      </c>
      <c r="C16" s="12">
        <v>1323922.69</v>
      </c>
      <c r="D16" s="12">
        <v>5508504.8600000003</v>
      </c>
      <c r="E16" s="5">
        <v>4.1607451111816811</v>
      </c>
    </row>
    <row r="17" spans="1:5" x14ac:dyDescent="0.35">
      <c r="A17" s="3" t="s">
        <v>16</v>
      </c>
      <c r="B17" s="12"/>
      <c r="C17" s="12">
        <v>417961.2</v>
      </c>
      <c r="D17" s="12">
        <v>3017815.13</v>
      </c>
      <c r="E17" s="5">
        <v>7.2203236329113798</v>
      </c>
    </row>
    <row r="18" spans="1:5" x14ac:dyDescent="0.35">
      <c r="A18" s="3" t="s">
        <v>17</v>
      </c>
      <c r="B18" s="12">
        <v>905096.71</v>
      </c>
      <c r="C18" s="12">
        <v>2196627.85</v>
      </c>
      <c r="D18" s="12">
        <v>7671381.2999999998</v>
      </c>
      <c r="E18" s="5">
        <v>3.4923445498517189</v>
      </c>
    </row>
    <row r="19" spans="1:5" x14ac:dyDescent="0.35">
      <c r="A19" s="3" t="s">
        <v>18</v>
      </c>
      <c r="B19" s="12">
        <v>462637.92</v>
      </c>
      <c r="C19" s="12">
        <v>1179768.76</v>
      </c>
      <c r="D19" s="12">
        <v>4247167.71</v>
      </c>
      <c r="E19" s="5">
        <v>3.6000001474865293</v>
      </c>
    </row>
    <row r="20" spans="1:5" x14ac:dyDescent="0.35">
      <c r="A20" s="3" t="s">
        <v>19</v>
      </c>
      <c r="B20" s="12">
        <v>1143407.8500000001</v>
      </c>
      <c r="C20" s="12">
        <v>2752286.63</v>
      </c>
      <c r="D20" s="12">
        <v>9285416.5999999996</v>
      </c>
      <c r="E20" s="5">
        <v>3.3737098813723483</v>
      </c>
    </row>
    <row r="21" spans="1:5" x14ac:dyDescent="0.35">
      <c r="A21" s="3" t="s">
        <v>20</v>
      </c>
      <c r="B21" s="12">
        <v>1669064.37</v>
      </c>
      <c r="C21" s="12">
        <v>2473054.08</v>
      </c>
      <c r="D21" s="12">
        <v>7545512.4199999999</v>
      </c>
      <c r="E21" s="5">
        <v>3.0510907468711723</v>
      </c>
    </row>
    <row r="22" spans="1:5" x14ac:dyDescent="0.35">
      <c r="A22" s="3" t="s">
        <v>21</v>
      </c>
      <c r="B22" s="12">
        <v>287996.74</v>
      </c>
      <c r="C22" s="12">
        <v>756818.22</v>
      </c>
      <c r="D22" s="12">
        <v>1868914.36</v>
      </c>
      <c r="E22" s="5">
        <v>2.4694362670074197</v>
      </c>
    </row>
    <row r="23" spans="1:5" x14ac:dyDescent="0.35">
      <c r="A23" s="3" t="s">
        <v>22</v>
      </c>
      <c r="B23" s="12">
        <v>802783.11</v>
      </c>
      <c r="C23" s="12">
        <v>1717525.22</v>
      </c>
      <c r="D23" s="12">
        <v>4140120.59</v>
      </c>
      <c r="E23" s="5">
        <v>2.4105151655356769</v>
      </c>
    </row>
    <row r="24" spans="1:5" x14ac:dyDescent="0.35">
      <c r="A24" s="3" t="s">
        <v>23</v>
      </c>
      <c r="B24" s="12">
        <v>2609242.38</v>
      </c>
      <c r="C24" s="12">
        <v>6265231.9800000004</v>
      </c>
      <c r="D24" s="12">
        <v>15171675.699999999</v>
      </c>
      <c r="E24" s="5">
        <v>2.4215664716695771</v>
      </c>
    </row>
    <row r="25" spans="1:5" x14ac:dyDescent="0.35">
      <c r="A25" s="3" t="s">
        <v>24</v>
      </c>
      <c r="B25" s="12">
        <v>118429.03</v>
      </c>
      <c r="C25" s="12">
        <v>648682.66</v>
      </c>
      <c r="D25" s="12">
        <v>1854965.87</v>
      </c>
      <c r="E25" s="5">
        <v>2.8595891094113721</v>
      </c>
    </row>
    <row r="26" spans="1:5" x14ac:dyDescent="0.35">
      <c r="A26" s="3" t="s">
        <v>25</v>
      </c>
      <c r="B26" s="12"/>
      <c r="C26" s="12">
        <v>143154.04</v>
      </c>
      <c r="D26" s="12">
        <v>722409.08</v>
      </c>
      <c r="E26" s="5">
        <v>5.04637577814779</v>
      </c>
    </row>
    <row r="27" spans="1:5" x14ac:dyDescent="0.35">
      <c r="A27" s="3" t="s">
        <v>26</v>
      </c>
      <c r="B27" s="12">
        <v>104825.53</v>
      </c>
      <c r="C27" s="12">
        <v>748506.75</v>
      </c>
      <c r="D27" s="12">
        <v>2345406.36</v>
      </c>
      <c r="E27" s="5">
        <v>3.1334471733220841</v>
      </c>
    </row>
    <row r="28" spans="1:5" x14ac:dyDescent="0.35">
      <c r="A28" s="3" t="s">
        <v>27</v>
      </c>
      <c r="B28" s="12">
        <v>1804484.17</v>
      </c>
      <c r="C28" s="12">
        <v>2609448.62</v>
      </c>
      <c r="D28" s="12">
        <v>11938162.93</v>
      </c>
      <c r="E28" s="5">
        <v>4.5749752796435592</v>
      </c>
    </row>
    <row r="29" spans="1:5" x14ac:dyDescent="0.35">
      <c r="A29" s="3" t="s">
        <v>28</v>
      </c>
      <c r="B29" s="12">
        <v>2342107.9</v>
      </c>
      <c r="C29" s="12">
        <v>3462178.64</v>
      </c>
      <c r="D29" s="12">
        <v>12420697.800000001</v>
      </c>
      <c r="E29" s="5">
        <v>3.5875381057749234</v>
      </c>
    </row>
    <row r="30" spans="1:5" x14ac:dyDescent="0.35">
      <c r="A30" s="3" t="s">
        <v>29</v>
      </c>
      <c r="B30" s="12">
        <v>181128.45</v>
      </c>
      <c r="C30" s="12">
        <v>679745</v>
      </c>
      <c r="D30" s="12">
        <v>3638823.64</v>
      </c>
      <c r="E30" s="5">
        <v>5.3532186923037317</v>
      </c>
    </row>
    <row r="31" spans="1:5" x14ac:dyDescent="0.35">
      <c r="A31" s="3" t="s">
        <v>30</v>
      </c>
      <c r="B31" s="12">
        <v>416982.09</v>
      </c>
      <c r="C31" s="12">
        <v>833074.59</v>
      </c>
      <c r="D31" s="12">
        <v>4128023.44</v>
      </c>
      <c r="E31" s="5">
        <v>4.9551666676089594</v>
      </c>
    </row>
    <row r="32" spans="1:5" x14ac:dyDescent="0.35">
      <c r="A32" s="3" t="s">
        <v>31</v>
      </c>
      <c r="B32" s="12">
        <v>458809.95</v>
      </c>
      <c r="C32" s="12">
        <v>1317625.2</v>
      </c>
      <c r="D32" s="12">
        <v>5163762.3899999997</v>
      </c>
      <c r="E32" s="5">
        <v>3.9189918271144175</v>
      </c>
    </row>
    <row r="33" spans="1:5" x14ac:dyDescent="0.35">
      <c r="A33" s="3" t="s">
        <v>32</v>
      </c>
      <c r="B33" s="12">
        <v>410976.9</v>
      </c>
      <c r="C33" s="12">
        <v>938709.3</v>
      </c>
      <c r="D33" s="12">
        <v>4187228.54</v>
      </c>
      <c r="E33" s="5">
        <v>4.4606232621749884</v>
      </c>
    </row>
    <row r="34" spans="1:5" x14ac:dyDescent="0.35">
      <c r="A34" s="3" t="s">
        <v>33</v>
      </c>
      <c r="B34" s="12">
        <v>360647.76</v>
      </c>
      <c r="C34" s="12">
        <v>877937.94</v>
      </c>
      <c r="D34" s="12">
        <v>3903920.33</v>
      </c>
      <c r="E34" s="5">
        <v>4.4466928152119731</v>
      </c>
    </row>
    <row r="35" spans="1:5" x14ac:dyDescent="0.35">
      <c r="A35" s="3" t="s">
        <v>34</v>
      </c>
      <c r="B35" s="12">
        <v>786899.1</v>
      </c>
      <c r="C35" s="12">
        <v>1766211.09</v>
      </c>
      <c r="D35" s="12">
        <v>6428628.5999999996</v>
      </c>
      <c r="E35" s="5">
        <v>3.6397849817600223</v>
      </c>
    </row>
    <row r="36" spans="1:5" x14ac:dyDescent="0.35">
      <c r="A36" s="3" t="s">
        <v>35</v>
      </c>
      <c r="B36" s="12">
        <v>1651773.06</v>
      </c>
      <c r="C36" s="12">
        <v>2991636.73</v>
      </c>
      <c r="D36" s="12">
        <v>9819707.9900000002</v>
      </c>
      <c r="E36" s="5">
        <v>3.2823864914908971</v>
      </c>
    </row>
    <row r="37" spans="1:5" x14ac:dyDescent="0.35">
      <c r="A37" s="3" t="s">
        <v>36</v>
      </c>
      <c r="B37" s="12">
        <v>1527093.19</v>
      </c>
      <c r="C37" s="12">
        <v>2021307.6</v>
      </c>
      <c r="D37" s="12">
        <v>7915833.71</v>
      </c>
      <c r="E37" s="5">
        <v>3.9161945020144384</v>
      </c>
    </row>
    <row r="38" spans="1:5" x14ac:dyDescent="0.35">
      <c r="A38" s="3" t="s">
        <v>37</v>
      </c>
      <c r="B38" s="12">
        <v>73384.399999999994</v>
      </c>
      <c r="C38" s="12">
        <v>457524.18</v>
      </c>
      <c r="D38" s="12">
        <v>1813067.87</v>
      </c>
      <c r="E38" s="5">
        <v>3.9627804370907787</v>
      </c>
    </row>
    <row r="39" spans="1:5" x14ac:dyDescent="0.35">
      <c r="A39" s="3" t="s">
        <v>38</v>
      </c>
      <c r="B39" s="12">
        <v>2935579.42</v>
      </c>
      <c r="C39" s="12">
        <v>8347860.8200000003</v>
      </c>
      <c r="D39" s="12">
        <v>19285758.77</v>
      </c>
      <c r="E39" s="5">
        <v>2.3102635736085499</v>
      </c>
    </row>
    <row r="40" spans="1:5" x14ac:dyDescent="0.35">
      <c r="A40" s="3" t="s">
        <v>39</v>
      </c>
      <c r="B40" s="12">
        <v>540888.93999999994</v>
      </c>
      <c r="C40" s="12">
        <v>821784.57</v>
      </c>
      <c r="D40" s="12">
        <v>2874380.11</v>
      </c>
      <c r="E40" s="5">
        <v>3.4977294718492953</v>
      </c>
    </row>
    <row r="41" spans="1:5" x14ac:dyDescent="0.35">
      <c r="A41" s="3" t="s">
        <v>40</v>
      </c>
      <c r="B41" s="12">
        <v>561632.18999999994</v>
      </c>
      <c r="C41" s="12">
        <v>1497307.61</v>
      </c>
      <c r="D41" s="12">
        <v>4072202.84</v>
      </c>
      <c r="E41" s="5">
        <v>2.7196835258187191</v>
      </c>
    </row>
    <row r="42" spans="1:5" x14ac:dyDescent="0.35">
      <c r="A42" s="3" t="s">
        <v>41</v>
      </c>
      <c r="B42" s="12">
        <v>1545414.4</v>
      </c>
      <c r="C42" s="12">
        <v>2067836.93</v>
      </c>
      <c r="D42" s="12">
        <v>8670140.25</v>
      </c>
      <c r="E42" s="5">
        <v>4.1928549220755045</v>
      </c>
    </row>
    <row r="43" spans="1:5" x14ac:dyDescent="0.35">
      <c r="A43" s="3" t="s">
        <v>42</v>
      </c>
      <c r="B43" s="12">
        <v>69942.850000000006</v>
      </c>
      <c r="C43" s="12">
        <v>479888.18</v>
      </c>
      <c r="D43" s="12">
        <v>1843217.02</v>
      </c>
      <c r="E43" s="5">
        <v>3.8409302350393379</v>
      </c>
    </row>
    <row r="44" spans="1:5" x14ac:dyDescent="0.35">
      <c r="A44" s="3" t="s">
        <v>43</v>
      </c>
      <c r="B44" s="12">
        <v>416213.19</v>
      </c>
      <c r="C44" s="12">
        <v>1014663.12</v>
      </c>
      <c r="D44" s="12">
        <v>2758212.96</v>
      </c>
      <c r="E44" s="5">
        <v>2.7183534176348108</v>
      </c>
    </row>
    <row r="45" spans="1:5" x14ac:dyDescent="0.35">
      <c r="A45" s="3" t="s">
        <v>44</v>
      </c>
      <c r="B45" s="12"/>
      <c r="C45" s="12">
        <v>162753.95000000001</v>
      </c>
      <c r="D45" s="12">
        <v>1443942.15</v>
      </c>
      <c r="E45" s="5">
        <v>8.8719330621468782</v>
      </c>
    </row>
    <row r="46" spans="1:5" x14ac:dyDescent="0.35">
      <c r="A46" s="3" t="s">
        <v>45</v>
      </c>
      <c r="B46" s="12">
        <v>4682610.4800000004</v>
      </c>
      <c r="C46" s="12">
        <v>5972163.8600000003</v>
      </c>
      <c r="D46" s="12">
        <v>18801025.219999999</v>
      </c>
      <c r="E46" s="5">
        <v>3.1481094056920265</v>
      </c>
    </row>
    <row r="47" spans="1:5" x14ac:dyDescent="0.35">
      <c r="A47" s="3" t="s">
        <v>46</v>
      </c>
      <c r="B47" s="12">
        <v>173080.8</v>
      </c>
      <c r="C47" s="12">
        <v>933136.09</v>
      </c>
      <c r="D47" s="12">
        <v>4807280.34</v>
      </c>
      <c r="E47" s="5">
        <v>5.1517462367145184</v>
      </c>
    </row>
    <row r="48" spans="1:5" x14ac:dyDescent="0.35">
      <c r="A48" s="3" t="s">
        <v>47</v>
      </c>
      <c r="B48" s="12">
        <v>1482289.87</v>
      </c>
      <c r="C48" s="12">
        <v>2113442.65</v>
      </c>
      <c r="D48" s="12">
        <v>8086224.5099999998</v>
      </c>
      <c r="E48" s="5">
        <v>3.8260912875965669</v>
      </c>
    </row>
    <row r="49" spans="1:5" x14ac:dyDescent="0.35">
      <c r="A49" s="3" t="s">
        <v>48</v>
      </c>
      <c r="B49" s="12">
        <v>990022.26</v>
      </c>
      <c r="C49" s="12">
        <v>3417669.59</v>
      </c>
      <c r="D49" s="12">
        <v>16114191.41</v>
      </c>
      <c r="E49" s="5">
        <v>4.7149646815331847</v>
      </c>
    </row>
    <row r="50" spans="1:5" x14ac:dyDescent="0.35">
      <c r="A50" s="3" t="s">
        <v>49</v>
      </c>
      <c r="B50" s="12">
        <v>526231.55000000005</v>
      </c>
      <c r="C50" s="12">
        <v>1626281.17</v>
      </c>
      <c r="D50" s="12">
        <v>4015071.5</v>
      </c>
      <c r="E50" s="5">
        <v>2.4688667458407578</v>
      </c>
    </row>
    <row r="51" spans="1:5" x14ac:dyDescent="0.35">
      <c r="A51" s="3" t="s">
        <v>50</v>
      </c>
      <c r="B51" s="12">
        <v>247519.16</v>
      </c>
      <c r="C51" s="12">
        <v>389012.13</v>
      </c>
      <c r="D51" s="12">
        <v>1117963.1200000001</v>
      </c>
      <c r="E51" s="5">
        <v>2.8738515685873347</v>
      </c>
    </row>
    <row r="52" spans="1:5" x14ac:dyDescent="0.35">
      <c r="A52" s="3" t="s">
        <v>51</v>
      </c>
      <c r="B52" s="12"/>
      <c r="C52" s="12">
        <v>13179.02</v>
      </c>
      <c r="D52" s="12">
        <v>351210.13</v>
      </c>
      <c r="E52" s="5">
        <v>26.649184081972709</v>
      </c>
    </row>
    <row r="53" spans="1:5" x14ac:dyDescent="0.35">
      <c r="A53" s="3" t="s">
        <v>52</v>
      </c>
      <c r="B53" s="12">
        <v>1867175.07</v>
      </c>
      <c r="C53" s="12">
        <v>3728375.26</v>
      </c>
      <c r="D53" s="12">
        <v>9850394.5899999999</v>
      </c>
      <c r="E53" s="5">
        <v>2.6420072828184149</v>
      </c>
    </row>
    <row r="54" spans="1:5" x14ac:dyDescent="0.35">
      <c r="A54" s="3" t="s">
        <v>53</v>
      </c>
      <c r="B54" s="12">
        <v>259089.69</v>
      </c>
      <c r="C54" s="12">
        <v>401692.64</v>
      </c>
      <c r="D54" s="12">
        <v>1199362.8600000001</v>
      </c>
      <c r="E54" s="5">
        <v>2.9857725548568679</v>
      </c>
    </row>
    <row r="55" spans="1:5" x14ac:dyDescent="0.35">
      <c r="A55" s="3" t="s">
        <v>54</v>
      </c>
      <c r="B55" s="12">
        <v>458873.63</v>
      </c>
      <c r="C55" s="12">
        <v>1099603.57</v>
      </c>
      <c r="D55" s="12">
        <v>3882560.96</v>
      </c>
      <c r="E55" s="5">
        <v>3.530873367390031</v>
      </c>
    </row>
    <row r="56" spans="1:5" x14ac:dyDescent="0.35">
      <c r="A56" s="3" t="s">
        <v>55</v>
      </c>
      <c r="B56" s="12">
        <v>1593507.3</v>
      </c>
      <c r="C56" s="12">
        <v>2456724.54</v>
      </c>
      <c r="D56" s="12">
        <v>10825195.029999999</v>
      </c>
      <c r="E56" s="5">
        <v>4.4063527895561299</v>
      </c>
    </row>
    <row r="57" spans="1:5" x14ac:dyDescent="0.35">
      <c r="A57" s="3" t="s">
        <v>56</v>
      </c>
      <c r="B57" s="12">
        <v>510186.17</v>
      </c>
      <c r="C57" s="12">
        <v>1454505.18</v>
      </c>
      <c r="D57" s="12">
        <v>5273396.54</v>
      </c>
      <c r="E57" s="5">
        <v>3.6255605084885296</v>
      </c>
    </row>
    <row r="58" spans="1:5" x14ac:dyDescent="0.35">
      <c r="A58" s="3" t="s">
        <v>57</v>
      </c>
      <c r="B58" s="12">
        <v>813378.54</v>
      </c>
      <c r="C58" s="12">
        <v>1747581.69</v>
      </c>
      <c r="D58" s="12">
        <v>5443873.3600000003</v>
      </c>
      <c r="E58" s="5">
        <v>3.1150894926119306</v>
      </c>
    </row>
    <row r="59" spans="1:5" x14ac:dyDescent="0.35">
      <c r="A59" s="3" t="s">
        <v>58</v>
      </c>
      <c r="B59" s="12">
        <v>1617662.51</v>
      </c>
      <c r="C59" s="12">
        <v>2574641.21</v>
      </c>
      <c r="D59" s="12">
        <v>9729512.7300000004</v>
      </c>
      <c r="E59" s="5">
        <v>3.7789780930291257</v>
      </c>
    </row>
    <row r="60" spans="1:5" x14ac:dyDescent="0.35">
      <c r="A60" s="3" t="s">
        <v>59</v>
      </c>
      <c r="B60" s="12">
        <v>389161.04</v>
      </c>
      <c r="C60" s="12">
        <v>1005042.45</v>
      </c>
      <c r="D60" s="12">
        <v>4056096.9</v>
      </c>
      <c r="E60" s="5">
        <v>4.0357468483047656</v>
      </c>
    </row>
    <row r="61" spans="1:5" x14ac:dyDescent="0.35">
      <c r="A61" s="3" t="s">
        <v>60</v>
      </c>
      <c r="B61" s="12">
        <v>4827925.58</v>
      </c>
      <c r="C61" s="12">
        <v>6437330.6799999997</v>
      </c>
      <c r="D61" s="12">
        <v>20697519.780000001</v>
      </c>
      <c r="E61" s="5">
        <v>3.2152332711918414</v>
      </c>
    </row>
    <row r="62" spans="1:5" x14ac:dyDescent="0.35">
      <c r="A62" s="3" t="s">
        <v>61</v>
      </c>
      <c r="B62" s="12">
        <v>234404.94</v>
      </c>
      <c r="C62" s="12">
        <v>383094.89</v>
      </c>
      <c r="D62" s="12">
        <v>1189344.75</v>
      </c>
      <c r="E62" s="5">
        <v>3.1045696015418005</v>
      </c>
    </row>
    <row r="63" spans="1:5" x14ac:dyDescent="0.35">
      <c r="A63" s="3" t="s">
        <v>62</v>
      </c>
      <c r="B63" s="12">
        <v>550457.97</v>
      </c>
      <c r="C63" s="12">
        <v>1073719.8400000001</v>
      </c>
      <c r="D63" s="12">
        <v>4655996</v>
      </c>
      <c r="E63" s="5">
        <v>4.3363229648434176</v>
      </c>
    </row>
    <row r="64" spans="1:5" x14ac:dyDescent="0.35">
      <c r="A64" s="3" t="s">
        <v>63</v>
      </c>
      <c r="B64" s="12">
        <v>559826.12</v>
      </c>
      <c r="C64" s="12">
        <v>1673339.61</v>
      </c>
      <c r="D64" s="12">
        <v>4355023.83</v>
      </c>
      <c r="E64" s="5">
        <v>2.6025941201499436</v>
      </c>
    </row>
    <row r="65" spans="1:5" x14ac:dyDescent="0.35">
      <c r="A65" s="3" t="s">
        <v>64</v>
      </c>
      <c r="B65" s="12">
        <v>1244018.82</v>
      </c>
      <c r="C65" s="12">
        <v>2851347.4</v>
      </c>
      <c r="D65" s="12">
        <v>8752286.6999999993</v>
      </c>
      <c r="E65" s="5">
        <v>3.0695266034577195</v>
      </c>
    </row>
    <row r="66" spans="1:5" x14ac:dyDescent="0.35">
      <c r="A66" s="3" t="s">
        <v>65</v>
      </c>
      <c r="B66" s="12">
        <v>91227.199999999997</v>
      </c>
      <c r="C66" s="12">
        <v>531219.65</v>
      </c>
      <c r="D66" s="12">
        <v>2118516.9900000002</v>
      </c>
      <c r="E66" s="5">
        <v>3.9880245205537861</v>
      </c>
    </row>
    <row r="67" spans="1:5" x14ac:dyDescent="0.35">
      <c r="A67" s="3" t="s">
        <v>66</v>
      </c>
      <c r="B67" s="12">
        <v>1893824.51</v>
      </c>
      <c r="C67" s="12">
        <v>4415642.7300000004</v>
      </c>
      <c r="D67" s="12">
        <v>12186268.619999999</v>
      </c>
      <c r="E67" s="5">
        <v>2.759794975532361</v>
      </c>
    </row>
    <row r="68" spans="1:5" x14ac:dyDescent="0.35">
      <c r="A68" s="3" t="s">
        <v>67</v>
      </c>
      <c r="B68" s="12">
        <v>222638.47</v>
      </c>
      <c r="C68" s="12">
        <v>1325489.44</v>
      </c>
      <c r="D68" s="12">
        <v>3295972.5</v>
      </c>
      <c r="E68" s="5">
        <v>2.4866078902899447</v>
      </c>
    </row>
    <row r="69" spans="1:5" x14ac:dyDescent="0.35">
      <c r="A69" s="3" t="s">
        <v>68</v>
      </c>
      <c r="B69" s="12">
        <v>598527.31999999995</v>
      </c>
      <c r="C69" s="12">
        <v>1608113.42</v>
      </c>
      <c r="D69" s="12">
        <v>7349581.1100000003</v>
      </c>
      <c r="E69" s="5">
        <v>4.5703126524496023</v>
      </c>
    </row>
    <row r="70" spans="1:5" x14ac:dyDescent="0.35">
      <c r="A70" s="3" t="s">
        <v>69</v>
      </c>
      <c r="B70" s="12">
        <v>1730790.48</v>
      </c>
      <c r="C70" s="12">
        <v>2145221.92</v>
      </c>
      <c r="D70" s="12">
        <v>8533368.9800000004</v>
      </c>
      <c r="E70" s="5">
        <v>3.9778490516263236</v>
      </c>
    </row>
    <row r="71" spans="1:5" x14ac:dyDescent="0.35">
      <c r="A71" s="3" t="s">
        <v>70</v>
      </c>
      <c r="B71" s="12">
        <v>1553625.99</v>
      </c>
      <c r="C71" s="12">
        <v>2235120.4</v>
      </c>
      <c r="D71" s="12">
        <v>7780406.0599999996</v>
      </c>
      <c r="E71" s="5">
        <v>3.480978501202888</v>
      </c>
    </row>
    <row r="72" spans="1:5" x14ac:dyDescent="0.35">
      <c r="A72" s="3" t="s">
        <v>71</v>
      </c>
      <c r="B72" s="12">
        <v>1258182.06</v>
      </c>
      <c r="C72" s="12">
        <v>2625411.79</v>
      </c>
      <c r="D72" s="12">
        <v>9725785.1999999993</v>
      </c>
      <c r="E72" s="5">
        <v>3.7044798979896405</v>
      </c>
    </row>
    <row r="73" spans="1:5" x14ac:dyDescent="0.35">
      <c r="A73" s="3" t="s">
        <v>72</v>
      </c>
      <c r="B73" s="12">
        <v>340189.93</v>
      </c>
      <c r="C73" s="12">
        <v>1564958.26</v>
      </c>
      <c r="D73" s="12">
        <v>5261424.08</v>
      </c>
      <c r="E73" s="5">
        <v>3.3620219877302033</v>
      </c>
    </row>
    <row r="74" spans="1:5" x14ac:dyDescent="0.35">
      <c r="A74" s="14" t="s">
        <v>73</v>
      </c>
      <c r="B74" s="15">
        <v>87478258.349999994</v>
      </c>
      <c r="C74" s="15">
        <v>196690953.08000001</v>
      </c>
      <c r="D74" s="15">
        <v>598877095.26999998</v>
      </c>
      <c r="E74" s="16">
        <v>3.0447617742053392</v>
      </c>
    </row>
  </sheetData>
  <conditionalFormatting pivot="1" sqref="B7:D73">
    <cfRule type="colorScale" priority="6">
      <colorScale>
        <cfvo type="min"/>
        <cfvo type="percentile" val="50"/>
        <cfvo type="max"/>
        <color theme="0" tint="-0.14999847407452621"/>
        <color theme="9" tint="0.79998168889431442"/>
        <color theme="9"/>
      </colorScale>
    </cfRule>
  </conditionalFormatting>
  <conditionalFormatting pivot="1" sqref="B7:D73">
    <cfRule type="colorScale" priority="5">
      <colorScale>
        <cfvo type="min"/>
        <cfvo type="percentile" val="50"/>
        <cfvo type="max"/>
        <color theme="0"/>
        <color theme="9" tint="0.79998168889431442"/>
        <color rgb="FF63BE7B"/>
      </colorScale>
    </cfRule>
  </conditionalFormatting>
  <conditionalFormatting pivot="1" sqref="E7:E73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{9C09CEBA-B5B9-4BD3-8F09-C83AD8371E2B}</x14:id>
        </ext>
      </extLst>
    </cfRule>
  </conditionalFormatting>
  <conditionalFormatting sqref="D4">
    <cfRule type="colorScale" priority="1">
      <colorScale>
        <cfvo type="min"/>
        <cfvo type="percentile" val="50"/>
        <cfvo type="max"/>
        <color theme="0" tint="-0.14999847407452621"/>
        <color theme="9" tint="0.79998168889431442"/>
        <color theme="9"/>
      </colorScale>
    </cfRule>
  </conditionalFormatting>
  <conditionalFormatting sqref="D4">
    <cfRule type="colorScale" priority="2">
      <colorScale>
        <cfvo type="min"/>
        <cfvo type="percentile" val="50"/>
        <cfvo type="max"/>
        <color theme="0"/>
        <color theme="9" tint="0.79998168889431442"/>
        <color rgb="FF63BE7B"/>
      </colorScale>
    </cfRule>
  </conditionalFormatting>
  <pageMargins left="0.7" right="0.7" top="0.75" bottom="0.75" header="0.3" footer="0.3"/>
  <pageSetup orientation="portrait" r:id="rId2"/>
  <headerFooter>
    <oddHeader xml:space="preserve">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C09CEBA-B5B9-4BD3-8F09-C83AD8371E2B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660FB1-3DB2-4031-8D3A-3F466F4275A7}">
  <dimension ref="A1:G30"/>
  <sheetViews>
    <sheetView showGridLines="0" view="pageLayout" zoomScaleNormal="100" workbookViewId="0">
      <selection activeCell="F7" sqref="F7"/>
    </sheetView>
  </sheetViews>
  <sheetFormatPr defaultRowHeight="14.5" x14ac:dyDescent="0.35"/>
  <cols>
    <col min="1" max="1" width="16.36328125" bestFit="1" customWidth="1"/>
    <col min="2" max="2" width="7.36328125" bestFit="1" customWidth="1"/>
    <col min="3" max="3" width="8.6328125" bestFit="1" customWidth="1"/>
    <col min="4" max="4" width="23.08984375" bestFit="1" customWidth="1"/>
    <col min="5" max="5" width="13.08984375" bestFit="1" customWidth="1"/>
    <col min="6" max="6" width="9.6328125" bestFit="1" customWidth="1"/>
    <col min="7" max="7" width="8.7265625" customWidth="1"/>
  </cols>
  <sheetData>
    <row r="1" spans="1:7" x14ac:dyDescent="0.35">
      <c r="A1" s="17" t="s">
        <v>78</v>
      </c>
      <c r="B1" s="7"/>
      <c r="C1" s="7"/>
      <c r="D1" s="7"/>
    </row>
    <row r="2" spans="1:7" x14ac:dyDescent="0.35">
      <c r="A2" s="3"/>
      <c r="B2" s="12"/>
      <c r="C2" s="17"/>
      <c r="D2" s="18" t="s">
        <v>104</v>
      </c>
      <c r="E2" s="17"/>
      <c r="F2" s="11"/>
    </row>
    <row r="3" spans="1:7" x14ac:dyDescent="0.35">
      <c r="A3" s="1" t="s">
        <v>3</v>
      </c>
      <c r="B3" s="2" t="s" vm="1">
        <v>4</v>
      </c>
      <c r="D3" s="18" t="s">
        <v>107</v>
      </c>
      <c r="E3" s="17"/>
      <c r="F3" s="17"/>
    </row>
    <row r="4" spans="1:7" x14ac:dyDescent="0.35">
      <c r="A4" s="1" t="s">
        <v>5</v>
      </c>
      <c r="B4" s="2" t="s" vm="2">
        <v>4</v>
      </c>
      <c r="C4" s="12"/>
      <c r="D4" s="12" t="s">
        <v>108</v>
      </c>
      <c r="E4" s="13"/>
      <c r="F4" s="13"/>
    </row>
    <row r="5" spans="1:7" x14ac:dyDescent="0.35">
      <c r="A5" s="3"/>
      <c r="B5" s="12"/>
      <c r="C5" s="12"/>
      <c r="D5" s="12"/>
    </row>
    <row r="6" spans="1:7" x14ac:dyDescent="0.35">
      <c r="A6" s="8" t="s">
        <v>77</v>
      </c>
      <c r="B6" s="10" t="s">
        <v>1</v>
      </c>
      <c r="C6" s="10" t="s">
        <v>0</v>
      </c>
      <c r="D6" s="10" t="s">
        <v>2</v>
      </c>
      <c r="E6" s="9" t="s">
        <v>105</v>
      </c>
      <c r="F6" s="9" t="s">
        <v>106</v>
      </c>
    </row>
    <row r="7" spans="1:7" x14ac:dyDescent="0.35">
      <c r="A7" s="3" t="s">
        <v>81</v>
      </c>
      <c r="B7" s="4">
        <v>3876686.5</v>
      </c>
      <c r="C7" s="4">
        <v>10697994.09</v>
      </c>
      <c r="D7" s="4">
        <v>20991333.73</v>
      </c>
      <c r="E7" s="4">
        <v>-2212702.5500000007</v>
      </c>
      <c r="F7" s="5">
        <v>-9.5358519668716904E-2</v>
      </c>
      <c r="G7" t="s">
        <v>76</v>
      </c>
    </row>
    <row r="8" spans="1:7" x14ac:dyDescent="0.35">
      <c r="A8" s="3" t="s">
        <v>82</v>
      </c>
      <c r="B8" s="4"/>
      <c r="C8" s="4">
        <v>118281.03</v>
      </c>
      <c r="D8" s="4">
        <v>2840298.27</v>
      </c>
      <c r="E8" s="4">
        <v>-333376.85999999987</v>
      </c>
      <c r="F8" s="5">
        <v>-0.10504441896042456</v>
      </c>
    </row>
    <row r="9" spans="1:7" x14ac:dyDescent="0.35">
      <c r="A9" s="3" t="s">
        <v>83</v>
      </c>
      <c r="B9" s="4">
        <v>479984.39</v>
      </c>
      <c r="C9" s="4">
        <v>2258843.36</v>
      </c>
      <c r="D9" s="4">
        <v>6950493.5499999998</v>
      </c>
      <c r="E9" s="4">
        <v>-716880.88999999966</v>
      </c>
      <c r="F9" s="5">
        <v>-9.3497571510280861E-2</v>
      </c>
    </row>
    <row r="10" spans="1:7" x14ac:dyDescent="0.35">
      <c r="A10" s="3" t="s">
        <v>84</v>
      </c>
      <c r="B10" s="4">
        <v>4764382.0599999996</v>
      </c>
      <c r="C10" s="4">
        <v>12170759.43</v>
      </c>
      <c r="D10" s="4">
        <v>35058881.399999999</v>
      </c>
      <c r="E10" s="4">
        <v>-5067398.1600000039</v>
      </c>
      <c r="F10" s="5">
        <v>-0.1262862696359085</v>
      </c>
    </row>
    <row r="11" spans="1:7" x14ac:dyDescent="0.35">
      <c r="A11" s="3" t="s">
        <v>85</v>
      </c>
      <c r="B11" s="4">
        <v>1425717.75</v>
      </c>
      <c r="C11" s="4">
        <v>5423567.6699999999</v>
      </c>
      <c r="D11" s="4">
        <v>22886336.25</v>
      </c>
      <c r="E11" s="4">
        <v>-2066097.1799999997</v>
      </c>
      <c r="F11" s="5">
        <v>-8.2801430401411538E-2</v>
      </c>
    </row>
    <row r="12" spans="1:7" x14ac:dyDescent="0.35">
      <c r="A12" s="3" t="s">
        <v>86</v>
      </c>
      <c r="B12" s="4">
        <v>4036469.18</v>
      </c>
      <c r="C12" s="4">
        <v>7471763.3600000003</v>
      </c>
      <c r="D12" s="4">
        <v>25944172.039999999</v>
      </c>
      <c r="E12" s="4">
        <v>-2189637.0400000066</v>
      </c>
      <c r="F12" s="5">
        <v>-7.7829384345847213E-2</v>
      </c>
    </row>
    <row r="13" spans="1:7" x14ac:dyDescent="0.35">
      <c r="A13" s="3" t="s">
        <v>87</v>
      </c>
      <c r="B13" s="4">
        <v>2563110.11</v>
      </c>
      <c r="C13" s="4">
        <v>4685895.05</v>
      </c>
      <c r="D13" s="4">
        <v>12006271.039999999</v>
      </c>
      <c r="E13" s="4">
        <v>-1527369</v>
      </c>
      <c r="F13" s="5">
        <v>-0.11285722063581648</v>
      </c>
    </row>
    <row r="14" spans="1:7" x14ac:dyDescent="0.35">
      <c r="A14" s="3" t="s">
        <v>88</v>
      </c>
      <c r="B14" s="4">
        <v>30818546.120000001</v>
      </c>
      <c r="C14" s="4">
        <v>49770031.729999997</v>
      </c>
      <c r="D14" s="4">
        <v>161262512.18000001</v>
      </c>
      <c r="E14" s="4">
        <v>-9551596.819999963</v>
      </c>
      <c r="F14" s="5">
        <v>-5.5918078874854331E-2</v>
      </c>
    </row>
    <row r="15" spans="1:7" x14ac:dyDescent="0.35">
      <c r="A15" s="3" t="s">
        <v>89</v>
      </c>
      <c r="B15" s="4">
        <v>2524401.4900000002</v>
      </c>
      <c r="C15" s="4">
        <v>6206743.5</v>
      </c>
      <c r="D15" s="4">
        <v>18414576.809999999</v>
      </c>
      <c r="E15" s="4">
        <v>-2381839.4799999967</v>
      </c>
      <c r="F15" s="5">
        <v>-0.11453124647948645</v>
      </c>
    </row>
    <row r="16" spans="1:7" x14ac:dyDescent="0.35">
      <c r="A16" s="3" t="s">
        <v>90</v>
      </c>
      <c r="B16" s="4">
        <v>2904063.69</v>
      </c>
      <c r="C16" s="4">
        <v>4463460.7300000004</v>
      </c>
      <c r="D16" s="4">
        <v>11717810.460000001</v>
      </c>
      <c r="E16" s="4">
        <v>-1049543.3199999984</v>
      </c>
      <c r="F16" s="5">
        <v>-8.2205235171293148E-2</v>
      </c>
    </row>
    <row r="17" spans="1:6" x14ac:dyDescent="0.35">
      <c r="A17" s="3" t="s">
        <v>91</v>
      </c>
      <c r="B17" s="4"/>
      <c r="C17" s="4">
        <v>1881281.6</v>
      </c>
      <c r="D17" s="4">
        <v>7922197.0099999998</v>
      </c>
      <c r="E17" s="4">
        <v>-326785.86000000034</v>
      </c>
      <c r="F17" s="5">
        <v>-3.9615291381978626E-2</v>
      </c>
    </row>
    <row r="18" spans="1:6" x14ac:dyDescent="0.35">
      <c r="A18" s="3" t="s">
        <v>92</v>
      </c>
      <c r="B18" s="4">
        <v>225342.85</v>
      </c>
      <c r="C18" s="4">
        <v>3356013.39</v>
      </c>
      <c r="D18" s="4">
        <v>7984235.1399999997</v>
      </c>
      <c r="E18" s="4">
        <v>-655937.64999999944</v>
      </c>
      <c r="F18" s="5">
        <v>-7.5917191234783105E-2</v>
      </c>
    </row>
    <row r="19" spans="1:6" x14ac:dyDescent="0.35">
      <c r="A19" s="3" t="s">
        <v>93</v>
      </c>
      <c r="B19" s="4"/>
      <c r="C19" s="4">
        <v>1985436.8</v>
      </c>
      <c r="D19" s="4">
        <v>11402159.76</v>
      </c>
      <c r="E19" s="4">
        <v>-1402308.5700000003</v>
      </c>
      <c r="F19" s="5">
        <v>-0.10951712588600704</v>
      </c>
    </row>
    <row r="20" spans="1:6" x14ac:dyDescent="0.35">
      <c r="A20" s="3" t="s">
        <v>94</v>
      </c>
      <c r="B20" s="4"/>
      <c r="C20" s="4">
        <v>2478582.35</v>
      </c>
      <c r="D20" s="4">
        <v>13677506.75</v>
      </c>
      <c r="E20" s="4">
        <v>-1435642.7600000016</v>
      </c>
      <c r="F20" s="5">
        <v>-9.4992956898234338E-2</v>
      </c>
    </row>
    <row r="21" spans="1:6" x14ac:dyDescent="0.35">
      <c r="A21" s="3" t="s">
        <v>95</v>
      </c>
      <c r="B21" s="4">
        <v>624511.51</v>
      </c>
      <c r="C21" s="4">
        <v>4694011.05</v>
      </c>
      <c r="D21" s="4">
        <v>5656740.3200000003</v>
      </c>
      <c r="E21" s="4">
        <v>-524119.02999999933</v>
      </c>
      <c r="F21" s="5">
        <v>-8.4797113204007679E-2</v>
      </c>
    </row>
    <row r="22" spans="1:6" x14ac:dyDescent="0.35">
      <c r="A22" s="3" t="s">
        <v>96</v>
      </c>
      <c r="B22" s="4">
        <v>5694417.1100000003</v>
      </c>
      <c r="C22" s="4">
        <v>13365181.73</v>
      </c>
      <c r="D22" s="4">
        <v>31857231.300000001</v>
      </c>
      <c r="E22" s="4">
        <v>-2497140.91</v>
      </c>
      <c r="F22" s="5">
        <v>-7.2687717730237633E-2</v>
      </c>
    </row>
    <row r="23" spans="1:6" x14ac:dyDescent="0.35">
      <c r="A23" s="3" t="s">
        <v>97</v>
      </c>
      <c r="B23" s="4">
        <v>408770.79</v>
      </c>
      <c r="C23" s="4">
        <v>2792885.74</v>
      </c>
      <c r="D23" s="4">
        <v>5189452.4400000004</v>
      </c>
      <c r="E23" s="4">
        <v>-940738.24999999907</v>
      </c>
      <c r="F23" s="5">
        <v>-0.15345986733081532</v>
      </c>
    </row>
    <row r="24" spans="1:6" x14ac:dyDescent="0.35">
      <c r="A24" s="3" t="s">
        <v>98</v>
      </c>
      <c r="B24" s="4">
        <v>747761.23</v>
      </c>
      <c r="C24" s="4">
        <v>3586722.7</v>
      </c>
      <c r="D24" s="4">
        <v>11829546.960000001</v>
      </c>
      <c r="E24" s="4">
        <v>-507754.55999999866</v>
      </c>
      <c r="F24" s="5">
        <v>-4.1156046901899716E-2</v>
      </c>
    </row>
    <row r="25" spans="1:6" x14ac:dyDescent="0.35">
      <c r="A25" s="3" t="s">
        <v>99</v>
      </c>
      <c r="B25" s="4">
        <v>12804937.970000001</v>
      </c>
      <c r="C25" s="4">
        <v>17283549.059999999</v>
      </c>
      <c r="D25" s="4">
        <v>48965337.950000003</v>
      </c>
      <c r="E25" s="4">
        <v>-4361315.049999997</v>
      </c>
      <c r="F25" s="5">
        <v>-8.1784901257538081E-2</v>
      </c>
    </row>
    <row r="26" spans="1:6" x14ac:dyDescent="0.35">
      <c r="A26" s="3" t="s">
        <v>100</v>
      </c>
      <c r="B26" s="4"/>
      <c r="C26" s="4">
        <v>1773783.69</v>
      </c>
      <c r="D26" s="4">
        <v>12618989.83</v>
      </c>
      <c r="E26" s="4">
        <v>-1785178.0700000003</v>
      </c>
      <c r="F26" s="5">
        <v>-0.12393482791879983</v>
      </c>
    </row>
    <row r="27" spans="1:6" x14ac:dyDescent="0.35">
      <c r="A27" s="3" t="s">
        <v>101</v>
      </c>
      <c r="B27" s="4">
        <v>53347.12</v>
      </c>
      <c r="C27" s="4">
        <v>226086.88</v>
      </c>
      <c r="D27" s="4">
        <v>1767821.3</v>
      </c>
      <c r="E27" s="4">
        <v>-196436.74000000022</v>
      </c>
      <c r="F27" s="5">
        <v>-0.10000556749662086</v>
      </c>
    </row>
    <row r="28" spans="1:6" x14ac:dyDescent="0.35">
      <c r="A28" s="3" t="s">
        <v>102</v>
      </c>
      <c r="B28" s="4">
        <v>1998158.57</v>
      </c>
      <c r="C28" s="4">
        <v>8078947.71</v>
      </c>
      <c r="D28" s="4">
        <v>34152244.240000002</v>
      </c>
      <c r="E28" s="4">
        <v>-2979488.5399999991</v>
      </c>
      <c r="F28" s="5">
        <v>-8.0241031509437649E-2</v>
      </c>
    </row>
    <row r="29" spans="1:6" x14ac:dyDescent="0.35">
      <c r="A29" s="3" t="s">
        <v>103</v>
      </c>
      <c r="B29" s="4">
        <v>11527649.91</v>
      </c>
      <c r="C29" s="4">
        <v>31921130.43</v>
      </c>
      <c r="D29" s="4">
        <v>87780946.540000007</v>
      </c>
      <c r="E29" s="4">
        <v>-10235186.649999991</v>
      </c>
      <c r="F29" s="5">
        <v>-0.10442348944902292</v>
      </c>
    </row>
    <row r="30" spans="1:6" x14ac:dyDescent="0.35">
      <c r="A30" s="14" t="s">
        <v>73</v>
      </c>
      <c r="B30" s="15">
        <v>87478258.349999994</v>
      </c>
      <c r="C30" s="15">
        <v>196690953.08000001</v>
      </c>
      <c r="D30" s="15">
        <v>598877095.26999998</v>
      </c>
      <c r="E30" s="15">
        <v>-54944473.939999938</v>
      </c>
      <c r="F30" s="16">
        <v>-8.4035884601342065E-2</v>
      </c>
    </row>
  </sheetData>
  <conditionalFormatting pivot="1" sqref="F7:F29">
    <cfRule type="dataBar" priority="8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{53C259A0-FF57-4F12-B8ED-9835399B4472}</x14:id>
        </ext>
      </extLst>
    </cfRule>
  </conditionalFormatting>
  <conditionalFormatting sqref="B4:D6 B2:B3">
    <cfRule type="colorScale" priority="11">
      <colorScale>
        <cfvo type="min"/>
        <cfvo type="percentile" val="50"/>
        <cfvo type="max"/>
        <color theme="0" tint="-0.14999847407452621"/>
        <color theme="9" tint="0.79998168889431442"/>
        <color theme="9"/>
      </colorScale>
    </cfRule>
  </conditionalFormatting>
  <conditionalFormatting sqref="B4:D6 B2:B3">
    <cfRule type="colorScale" priority="15">
      <colorScale>
        <cfvo type="min"/>
        <cfvo type="percentile" val="50"/>
        <cfvo type="max"/>
        <color theme="0"/>
        <color theme="9" tint="0.79998168889431442"/>
        <color rgb="FF63BE7B"/>
      </colorScale>
    </cfRule>
  </conditionalFormatting>
  <conditionalFormatting pivot="1" sqref="E7:E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 xml:space="preserve">&amp;L&amp;"Avenir Next LT Pro,Bold"&amp;12AtliQ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3C259A0-FF57-4F12-B8ED-9835399B447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834519-A10D-4EEA-8FFF-262785DE6BFF}">
  <dimension ref="A2:G78"/>
  <sheetViews>
    <sheetView showGridLines="0" zoomScaleNormal="100" workbookViewId="0">
      <selection activeCell="A5" sqref="A5"/>
    </sheetView>
  </sheetViews>
  <sheetFormatPr defaultRowHeight="14.5" x14ac:dyDescent="0.35"/>
  <cols>
    <col min="1" max="1" width="15.453125" bestFit="1" customWidth="1"/>
    <col min="2" max="2" width="17.81640625" bestFit="1" customWidth="1"/>
    <col min="3" max="3" width="8" bestFit="1" customWidth="1"/>
    <col min="4" max="4" width="9.90625" customWidth="1"/>
    <col min="5" max="6" width="9.6328125" bestFit="1" customWidth="1"/>
    <col min="7" max="7" width="8.7265625" customWidth="1"/>
  </cols>
  <sheetData>
    <row r="2" spans="1:7" x14ac:dyDescent="0.35">
      <c r="A2" s="25" t="s">
        <v>78</v>
      </c>
    </row>
    <row r="4" spans="1:7" x14ac:dyDescent="0.35">
      <c r="C4" s="7"/>
      <c r="D4" s="7"/>
    </row>
    <row r="5" spans="1:7" x14ac:dyDescent="0.35">
      <c r="A5" s="1" t="s">
        <v>3</v>
      </c>
      <c r="B5" s="2" t="s" vm="1">
        <v>4</v>
      </c>
      <c r="C5" s="17"/>
      <c r="D5" s="18" t="s">
        <v>114</v>
      </c>
      <c r="E5" s="17"/>
      <c r="F5" s="11"/>
    </row>
    <row r="6" spans="1:7" x14ac:dyDescent="0.35">
      <c r="A6" s="1" t="s">
        <v>74</v>
      </c>
      <c r="B6" s="2" t="s" vm="3">
        <v>4</v>
      </c>
      <c r="D6" s="18"/>
      <c r="E6" s="17"/>
      <c r="F6" s="17"/>
    </row>
    <row r="7" spans="1:7" x14ac:dyDescent="0.35">
      <c r="A7" s="1" t="s">
        <v>5</v>
      </c>
      <c r="B7" s="2" t="s" vm="2">
        <v>4</v>
      </c>
      <c r="C7" s="12"/>
      <c r="D7" s="12" t="s">
        <v>108</v>
      </c>
      <c r="E7" s="13"/>
      <c r="F7" s="13"/>
    </row>
    <row r="8" spans="1:7" x14ac:dyDescent="0.35">
      <c r="A8" s="3"/>
      <c r="B8" s="22"/>
      <c r="C8" s="12"/>
      <c r="D8" s="12"/>
    </row>
    <row r="9" spans="1:7" x14ac:dyDescent="0.35">
      <c r="A9" s="23"/>
      <c r="B9" s="23" t="s">
        <v>115</v>
      </c>
      <c r="C9" s="23"/>
      <c r="D9" s="23"/>
    </row>
    <row r="10" spans="1:7" x14ac:dyDescent="0.35">
      <c r="A10" s="24" t="s">
        <v>116</v>
      </c>
      <c r="B10" s="26" t="s">
        <v>1</v>
      </c>
      <c r="C10" s="26" t="s">
        <v>0</v>
      </c>
      <c r="D10" s="26" t="s">
        <v>2</v>
      </c>
      <c r="E10" s="27" t="s">
        <v>113</v>
      </c>
      <c r="G10" t="s">
        <v>76</v>
      </c>
    </row>
    <row r="11" spans="1:7" x14ac:dyDescent="0.35">
      <c r="A11" s="19" t="s">
        <v>111</v>
      </c>
      <c r="B11" s="21">
        <v>87478258.349999994</v>
      </c>
      <c r="C11" s="21">
        <v>196690953.08000001</v>
      </c>
      <c r="D11" s="21">
        <v>598877095.26999998</v>
      </c>
      <c r="E11" s="29">
        <f>IFERROR(D11/C11-1," ")</f>
        <v>2.0447617742053392</v>
      </c>
    </row>
    <row r="12" spans="1:7" x14ac:dyDescent="0.35">
      <c r="A12" s="19" t="s">
        <v>109</v>
      </c>
      <c r="B12" s="21">
        <v>51238673.833300002</v>
      </c>
      <c r="C12" s="21">
        <v>123371488.19680001</v>
      </c>
      <c r="D12" s="21">
        <v>380714262.1875</v>
      </c>
      <c r="E12" s="29">
        <f t="shared" ref="E12:E47" si="0">IFERROR(D12/C12-1," ")</f>
        <v>2.0859177250110768</v>
      </c>
    </row>
    <row r="13" spans="1:7" x14ac:dyDescent="0.35">
      <c r="A13" s="19" t="s">
        <v>110</v>
      </c>
      <c r="B13" s="21">
        <v>36239584.516699992</v>
      </c>
      <c r="C13" s="21">
        <v>73319464.883200005</v>
      </c>
      <c r="D13" s="21">
        <v>218162833.08249998</v>
      </c>
      <c r="E13" s="29">
        <f t="shared" si="0"/>
        <v>1.9755104381904531</v>
      </c>
    </row>
    <row r="14" spans="1:7" x14ac:dyDescent="0.35">
      <c r="A14" s="19" t="s">
        <v>112</v>
      </c>
      <c r="B14" s="28">
        <v>0.41426961624802394</v>
      </c>
      <c r="C14" s="28">
        <v>0.37276480557485941</v>
      </c>
      <c r="D14" s="28">
        <v>0.36428648683607218</v>
      </c>
      <c r="E14" s="29">
        <f t="shared" si="0"/>
        <v>-2.2744418496570273E-2</v>
      </c>
    </row>
    <row r="15" spans="1:7" x14ac:dyDescent="0.35">
      <c r="E15" s="29" t="str">
        <f t="shared" si="0"/>
        <v xml:space="preserve"> </v>
      </c>
    </row>
    <row r="16" spans="1:7" x14ac:dyDescent="0.35">
      <c r="E16" s="29" t="str">
        <f t="shared" si="0"/>
        <v xml:space="preserve"> </v>
      </c>
    </row>
    <row r="17" spans="5:5" x14ac:dyDescent="0.35">
      <c r="E17" s="29" t="str">
        <f t="shared" si="0"/>
        <v xml:space="preserve"> </v>
      </c>
    </row>
    <row r="18" spans="5:5" x14ac:dyDescent="0.35">
      <c r="E18" s="29" t="str">
        <f t="shared" si="0"/>
        <v xml:space="preserve"> </v>
      </c>
    </row>
    <row r="19" spans="5:5" x14ac:dyDescent="0.35">
      <c r="E19" s="29" t="str">
        <f t="shared" si="0"/>
        <v xml:space="preserve"> </v>
      </c>
    </row>
    <row r="20" spans="5:5" x14ac:dyDescent="0.35">
      <c r="E20" s="29" t="str">
        <f t="shared" si="0"/>
        <v xml:space="preserve"> </v>
      </c>
    </row>
    <row r="21" spans="5:5" x14ac:dyDescent="0.35">
      <c r="E21" s="29" t="str">
        <f t="shared" si="0"/>
        <v xml:space="preserve"> </v>
      </c>
    </row>
    <row r="22" spans="5:5" x14ac:dyDescent="0.35">
      <c r="E22" s="29" t="str">
        <f t="shared" si="0"/>
        <v xml:space="preserve"> </v>
      </c>
    </row>
    <row r="23" spans="5:5" x14ac:dyDescent="0.35">
      <c r="E23" s="29" t="str">
        <f t="shared" si="0"/>
        <v xml:space="preserve"> </v>
      </c>
    </row>
    <row r="24" spans="5:5" x14ac:dyDescent="0.35">
      <c r="E24" s="29" t="str">
        <f t="shared" si="0"/>
        <v xml:space="preserve"> </v>
      </c>
    </row>
    <row r="25" spans="5:5" x14ac:dyDescent="0.35">
      <c r="E25" s="29" t="str">
        <f t="shared" si="0"/>
        <v xml:space="preserve"> </v>
      </c>
    </row>
    <row r="26" spans="5:5" x14ac:dyDescent="0.35">
      <c r="E26" s="29" t="str">
        <f t="shared" si="0"/>
        <v xml:space="preserve"> </v>
      </c>
    </row>
    <row r="27" spans="5:5" x14ac:dyDescent="0.35">
      <c r="E27" s="29" t="str">
        <f t="shared" si="0"/>
        <v xml:space="preserve"> </v>
      </c>
    </row>
    <row r="28" spans="5:5" x14ac:dyDescent="0.35">
      <c r="E28" s="29" t="str">
        <f t="shared" si="0"/>
        <v xml:space="preserve"> </v>
      </c>
    </row>
    <row r="29" spans="5:5" x14ac:dyDescent="0.35">
      <c r="E29" s="29" t="str">
        <f t="shared" si="0"/>
        <v xml:space="preserve"> </v>
      </c>
    </row>
    <row r="30" spans="5:5" x14ac:dyDescent="0.35">
      <c r="E30" s="29" t="str">
        <f t="shared" si="0"/>
        <v xml:space="preserve"> </v>
      </c>
    </row>
    <row r="31" spans="5:5" x14ac:dyDescent="0.35">
      <c r="E31" s="29" t="str">
        <f t="shared" si="0"/>
        <v xml:space="preserve"> </v>
      </c>
    </row>
    <row r="32" spans="5:5" x14ac:dyDescent="0.35">
      <c r="E32" s="29" t="str">
        <f t="shared" si="0"/>
        <v xml:space="preserve"> </v>
      </c>
    </row>
    <row r="33" spans="5:5" x14ac:dyDescent="0.35">
      <c r="E33" s="29" t="str">
        <f t="shared" si="0"/>
        <v xml:space="preserve"> </v>
      </c>
    </row>
    <row r="34" spans="5:5" x14ac:dyDescent="0.35">
      <c r="E34" s="29" t="str">
        <f t="shared" si="0"/>
        <v xml:space="preserve"> </v>
      </c>
    </row>
    <row r="35" spans="5:5" x14ac:dyDescent="0.35">
      <c r="E35" s="29" t="str">
        <f t="shared" si="0"/>
        <v xml:space="preserve"> </v>
      </c>
    </row>
    <row r="36" spans="5:5" x14ac:dyDescent="0.35">
      <c r="E36" s="29" t="str">
        <f t="shared" si="0"/>
        <v xml:space="preserve"> </v>
      </c>
    </row>
    <row r="37" spans="5:5" x14ac:dyDescent="0.35">
      <c r="E37" s="29" t="str">
        <f t="shared" si="0"/>
        <v xml:space="preserve"> </v>
      </c>
    </row>
    <row r="38" spans="5:5" x14ac:dyDescent="0.35">
      <c r="E38" s="29" t="str">
        <f t="shared" si="0"/>
        <v xml:space="preserve"> </v>
      </c>
    </row>
    <row r="39" spans="5:5" x14ac:dyDescent="0.35">
      <c r="E39" s="29" t="str">
        <f t="shared" si="0"/>
        <v xml:space="preserve"> </v>
      </c>
    </row>
    <row r="40" spans="5:5" x14ac:dyDescent="0.35">
      <c r="E40" s="29" t="str">
        <f t="shared" si="0"/>
        <v xml:space="preserve"> </v>
      </c>
    </row>
    <row r="41" spans="5:5" x14ac:dyDescent="0.35">
      <c r="E41" s="29" t="str">
        <f t="shared" si="0"/>
        <v xml:space="preserve"> </v>
      </c>
    </row>
    <row r="42" spans="5:5" x14ac:dyDescent="0.35">
      <c r="E42" s="29" t="str">
        <f t="shared" si="0"/>
        <v xml:space="preserve"> </v>
      </c>
    </row>
    <row r="43" spans="5:5" x14ac:dyDescent="0.35">
      <c r="E43" s="29" t="str">
        <f t="shared" si="0"/>
        <v xml:space="preserve"> </v>
      </c>
    </row>
    <row r="44" spans="5:5" x14ac:dyDescent="0.35">
      <c r="E44" s="29" t="str">
        <f t="shared" si="0"/>
        <v xml:space="preserve"> </v>
      </c>
    </row>
    <row r="45" spans="5:5" x14ac:dyDescent="0.35">
      <c r="E45" s="29" t="str">
        <f t="shared" si="0"/>
        <v xml:space="preserve"> </v>
      </c>
    </row>
    <row r="46" spans="5:5" x14ac:dyDescent="0.35">
      <c r="E46" s="29" t="str">
        <f t="shared" si="0"/>
        <v xml:space="preserve"> </v>
      </c>
    </row>
    <row r="47" spans="5:5" x14ac:dyDescent="0.35">
      <c r="E47" s="29" t="str">
        <f t="shared" si="0"/>
        <v xml:space="preserve"> </v>
      </c>
    </row>
    <row r="48" spans="5:5" x14ac:dyDescent="0.35">
      <c r="E48" s="20" t="str">
        <f t="shared" ref="E48:E75" si="1">IFERROR(D48/C48," ")</f>
        <v xml:space="preserve"> </v>
      </c>
    </row>
    <row r="49" spans="5:5" x14ac:dyDescent="0.35">
      <c r="E49" s="20" t="str">
        <f t="shared" si="1"/>
        <v xml:space="preserve"> </v>
      </c>
    </row>
    <row r="50" spans="5:5" x14ac:dyDescent="0.35">
      <c r="E50" s="20" t="str">
        <f t="shared" si="1"/>
        <v xml:space="preserve"> </v>
      </c>
    </row>
    <row r="51" spans="5:5" x14ac:dyDescent="0.35">
      <c r="E51" s="20" t="str">
        <f t="shared" si="1"/>
        <v xml:space="preserve"> </v>
      </c>
    </row>
    <row r="52" spans="5:5" x14ac:dyDescent="0.35">
      <c r="E52" s="20" t="str">
        <f t="shared" si="1"/>
        <v xml:space="preserve"> </v>
      </c>
    </row>
    <row r="53" spans="5:5" x14ac:dyDescent="0.35">
      <c r="E53" s="20" t="str">
        <f t="shared" si="1"/>
        <v xml:space="preserve"> </v>
      </c>
    </row>
    <row r="54" spans="5:5" x14ac:dyDescent="0.35">
      <c r="E54" s="20" t="str">
        <f t="shared" si="1"/>
        <v xml:space="preserve"> </v>
      </c>
    </row>
    <row r="55" spans="5:5" x14ac:dyDescent="0.35">
      <c r="E55" s="20" t="str">
        <f t="shared" si="1"/>
        <v xml:space="preserve"> </v>
      </c>
    </row>
    <row r="56" spans="5:5" x14ac:dyDescent="0.35">
      <c r="E56" s="20" t="str">
        <f t="shared" si="1"/>
        <v xml:space="preserve"> </v>
      </c>
    </row>
    <row r="57" spans="5:5" x14ac:dyDescent="0.35">
      <c r="E57" s="20" t="str">
        <f t="shared" si="1"/>
        <v xml:space="preserve"> </v>
      </c>
    </row>
    <row r="58" spans="5:5" x14ac:dyDescent="0.35">
      <c r="E58" s="20" t="str">
        <f t="shared" si="1"/>
        <v xml:space="preserve"> </v>
      </c>
    </row>
    <row r="59" spans="5:5" x14ac:dyDescent="0.35">
      <c r="E59" s="20" t="str">
        <f t="shared" si="1"/>
        <v xml:space="preserve"> </v>
      </c>
    </row>
    <row r="60" spans="5:5" x14ac:dyDescent="0.35">
      <c r="E60" s="20" t="str">
        <f t="shared" si="1"/>
        <v xml:space="preserve"> </v>
      </c>
    </row>
    <row r="61" spans="5:5" x14ac:dyDescent="0.35">
      <c r="E61" s="20" t="str">
        <f t="shared" si="1"/>
        <v xml:space="preserve"> </v>
      </c>
    </row>
    <row r="62" spans="5:5" x14ac:dyDescent="0.35">
      <c r="E62" s="20" t="str">
        <f t="shared" si="1"/>
        <v xml:space="preserve"> </v>
      </c>
    </row>
    <row r="63" spans="5:5" x14ac:dyDescent="0.35">
      <c r="E63" s="20" t="str">
        <f t="shared" si="1"/>
        <v xml:space="preserve"> </v>
      </c>
    </row>
    <row r="64" spans="5:5" x14ac:dyDescent="0.35">
      <c r="E64" s="20" t="str">
        <f t="shared" si="1"/>
        <v xml:space="preserve"> </v>
      </c>
    </row>
    <row r="65" spans="5:5" x14ac:dyDescent="0.35">
      <c r="E65" s="20" t="str">
        <f t="shared" si="1"/>
        <v xml:space="preserve"> </v>
      </c>
    </row>
    <row r="66" spans="5:5" x14ac:dyDescent="0.35">
      <c r="E66" s="20" t="str">
        <f t="shared" si="1"/>
        <v xml:space="preserve"> </v>
      </c>
    </row>
    <row r="67" spans="5:5" x14ac:dyDescent="0.35">
      <c r="E67" s="20" t="str">
        <f t="shared" si="1"/>
        <v xml:space="preserve"> </v>
      </c>
    </row>
    <row r="68" spans="5:5" x14ac:dyDescent="0.35">
      <c r="E68" s="20" t="str">
        <f t="shared" si="1"/>
        <v xml:space="preserve"> </v>
      </c>
    </row>
    <row r="69" spans="5:5" x14ac:dyDescent="0.35">
      <c r="E69" s="20" t="str">
        <f t="shared" si="1"/>
        <v xml:space="preserve"> </v>
      </c>
    </row>
    <row r="70" spans="5:5" x14ac:dyDescent="0.35">
      <c r="E70" s="20" t="str">
        <f t="shared" si="1"/>
        <v xml:space="preserve"> </v>
      </c>
    </row>
    <row r="71" spans="5:5" x14ac:dyDescent="0.35">
      <c r="E71" s="20" t="str">
        <f t="shared" si="1"/>
        <v xml:space="preserve"> </v>
      </c>
    </row>
    <row r="72" spans="5:5" x14ac:dyDescent="0.35">
      <c r="E72" s="20" t="str">
        <f t="shared" si="1"/>
        <v xml:space="preserve"> </v>
      </c>
    </row>
    <row r="73" spans="5:5" x14ac:dyDescent="0.35">
      <c r="E73" s="20" t="str">
        <f t="shared" si="1"/>
        <v xml:space="preserve"> </v>
      </c>
    </row>
    <row r="74" spans="5:5" x14ac:dyDescent="0.35">
      <c r="E74" s="20" t="str">
        <f t="shared" si="1"/>
        <v xml:space="preserve"> </v>
      </c>
    </row>
    <row r="75" spans="5:5" x14ac:dyDescent="0.35">
      <c r="E75" s="20" t="str">
        <f t="shared" si="1"/>
        <v xml:space="preserve"> </v>
      </c>
    </row>
    <row r="76" spans="5:5" x14ac:dyDescent="0.35">
      <c r="E76" s="20" t="str">
        <f t="shared" ref="E76:E78" si="2">IFERROR(D76/C76," ")</f>
        <v xml:space="preserve"> </v>
      </c>
    </row>
    <row r="77" spans="5:5" x14ac:dyDescent="0.35">
      <c r="E77" s="20" t="str">
        <f t="shared" si="2"/>
        <v xml:space="preserve"> </v>
      </c>
    </row>
    <row r="78" spans="5:5" x14ac:dyDescent="0.35">
      <c r="E78" s="20" t="str">
        <f t="shared" si="2"/>
        <v xml:space="preserve"> </v>
      </c>
    </row>
  </sheetData>
  <conditionalFormatting sqref="B7:D9 B5:B6">
    <cfRule type="colorScale" priority="15">
      <colorScale>
        <cfvo type="min"/>
        <cfvo type="percentile" val="50"/>
        <cfvo type="max"/>
        <color theme="0" tint="-0.14999847407452621"/>
        <color theme="9" tint="0.79998168889431442"/>
        <color theme="9"/>
      </colorScale>
    </cfRule>
  </conditionalFormatting>
  <conditionalFormatting sqref="B7:D9 B5:B6">
    <cfRule type="colorScale" priority="16">
      <colorScale>
        <cfvo type="min"/>
        <cfvo type="percentile" val="50"/>
        <cfvo type="max"/>
        <color theme="0"/>
        <color theme="9" tint="0.79998168889431442"/>
        <color rgb="FF63BE7B"/>
      </colorScale>
    </cfRule>
  </conditionalFormatting>
  <conditionalFormatting pivot="1" sqref="B11:D11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11:D11">
    <cfRule type="colorScale" priority="11">
      <colorScale>
        <cfvo type="min"/>
        <cfvo type="percentile" val="50"/>
        <cfvo type="max"/>
        <color theme="0" tint="-4.9989318521683403E-2"/>
        <color rgb="FFFFEB84"/>
        <color rgb="FF63BE7B"/>
      </colorScale>
    </cfRule>
  </conditionalFormatting>
  <conditionalFormatting pivot="1" sqref="B11:D11">
    <cfRule type="colorScale" priority="10">
      <colorScale>
        <cfvo type="min"/>
        <cfvo type="percentile" val="50"/>
        <cfvo type="max"/>
        <color theme="9" tint="0.79998168889431442"/>
        <color rgb="FF92D050"/>
        <color theme="9" tint="-0.249977111117893"/>
      </colorScale>
    </cfRule>
  </conditionalFormatting>
  <conditionalFormatting pivot="1" sqref="B11:D11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11:D11">
    <cfRule type="colorScale" priority="8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B12:D1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12:D13">
    <cfRule type="colorScale" priority="6">
      <colorScale>
        <cfvo type="min"/>
        <cfvo type="percentile" val="50"/>
        <cfvo type="max"/>
        <color theme="0" tint="-4.9989318521683403E-2"/>
        <color rgb="FFFFEB84"/>
        <color rgb="FF63BE7B"/>
      </colorScale>
    </cfRule>
  </conditionalFormatting>
  <conditionalFormatting pivot="1" sqref="B12:D13">
    <cfRule type="colorScale" priority="5">
      <colorScale>
        <cfvo type="min"/>
        <cfvo type="percentile" val="50"/>
        <cfvo type="max"/>
        <color theme="9" tint="0.79998168889431442"/>
        <color rgb="FF92D050"/>
        <color theme="9" tint="-0.249977111117893"/>
      </colorScale>
    </cfRule>
  </conditionalFormatting>
  <conditionalFormatting pivot="1" sqref="B12:D13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12:D13">
    <cfRule type="colorScale" priority="3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B14:D14">
    <cfRule type="colorScale" priority="2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E11:E14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{9081C8E6-FFB9-49D4-A07B-D1E5F10D3916}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&amp;L&amp;"Avenir Next LT Pro,Bold"&amp;12AtliQ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081C8E6-FFB9-49D4-A07B-D1E5F10D391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E11:E14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FE7ED9-159C-4CA1-B5EF-6901C04F77ED}">
  <dimension ref="A2:N78"/>
  <sheetViews>
    <sheetView showGridLines="0" tabSelected="1" topLeftCell="B38" zoomScaleNormal="100" workbookViewId="0">
      <selection activeCell="O55" sqref="O55"/>
    </sheetView>
  </sheetViews>
  <sheetFormatPr defaultRowHeight="14.5" x14ac:dyDescent="0.35"/>
  <cols>
    <col min="1" max="1" width="15.453125" bestFit="1" customWidth="1"/>
    <col min="2" max="2" width="17.81640625" bestFit="1" customWidth="1"/>
    <col min="3" max="3" width="8" bestFit="1" customWidth="1"/>
    <col min="4" max="4" width="9.90625" customWidth="1"/>
    <col min="5" max="6" width="9.6328125" bestFit="1" customWidth="1"/>
    <col min="7" max="7" width="8.7265625" customWidth="1"/>
    <col min="14" max="14" width="10.54296875" customWidth="1"/>
  </cols>
  <sheetData>
    <row r="2" spans="1:14" x14ac:dyDescent="0.35">
      <c r="A2" s="25" t="s">
        <v>78</v>
      </c>
    </row>
    <row r="3" spans="1:14" x14ac:dyDescent="0.35">
      <c r="A3" s="1" t="s">
        <v>3</v>
      </c>
      <c r="B3" s="2" t="s" vm="1">
        <v>4</v>
      </c>
    </row>
    <row r="4" spans="1:14" x14ac:dyDescent="0.35">
      <c r="A4" s="1" t="s">
        <v>74</v>
      </c>
      <c r="B4" s="2" t="s" vm="3">
        <v>4</v>
      </c>
      <c r="C4" s="7"/>
      <c r="D4" s="7"/>
    </row>
    <row r="5" spans="1:14" x14ac:dyDescent="0.35">
      <c r="A5" s="1" t="s">
        <v>5</v>
      </c>
      <c r="B5" s="2" t="s" vm="2">
        <v>4</v>
      </c>
      <c r="C5" s="17"/>
      <c r="D5" s="18" t="s">
        <v>114</v>
      </c>
      <c r="E5" s="17"/>
      <c r="F5" s="11"/>
    </row>
    <row r="6" spans="1:14" x14ac:dyDescent="0.35">
      <c r="A6" s="1" t="s">
        <v>117</v>
      </c>
      <c r="B6" s="2" t="s" vm="4">
        <v>4</v>
      </c>
      <c r="D6" s="18"/>
      <c r="E6" s="17"/>
      <c r="F6" s="17"/>
    </row>
    <row r="7" spans="1:14" x14ac:dyDescent="0.35">
      <c r="A7" s="23" t="s">
        <v>134</v>
      </c>
      <c r="B7" s="26" t="s" vm="5">
        <v>1</v>
      </c>
      <c r="C7" s="12"/>
      <c r="D7" s="12" t="s">
        <v>108</v>
      </c>
      <c r="E7" s="13"/>
      <c r="F7" s="13"/>
    </row>
    <row r="8" spans="1:14" x14ac:dyDescent="0.35">
      <c r="A8" s="3"/>
      <c r="B8" s="22"/>
      <c r="C8" s="12"/>
      <c r="D8" s="12"/>
    </row>
    <row r="9" spans="1:14" x14ac:dyDescent="0.35">
      <c r="A9" s="23"/>
      <c r="B9" s="1" t="s">
        <v>135</v>
      </c>
      <c r="C9" s="2"/>
      <c r="D9" s="23"/>
      <c r="E9" s="23"/>
      <c r="F9" s="23"/>
      <c r="G9" s="23"/>
      <c r="H9" s="23"/>
      <c r="I9" s="23"/>
      <c r="J9" s="23"/>
      <c r="K9" s="23"/>
      <c r="L9" s="23"/>
      <c r="M9" s="23"/>
      <c r="N9" s="23"/>
    </row>
    <row r="10" spans="1:14" x14ac:dyDescent="0.35">
      <c r="A10" s="23"/>
      <c r="B10" s="2" t="s">
        <v>118</v>
      </c>
      <c r="C10" s="2"/>
      <c r="D10" s="2"/>
      <c r="E10" s="2" t="s">
        <v>119</v>
      </c>
      <c r="F10" s="2"/>
      <c r="G10" s="2"/>
      <c r="H10" s="2" t="s">
        <v>120</v>
      </c>
      <c r="I10" s="2"/>
      <c r="J10" s="2"/>
      <c r="K10" s="2" t="s">
        <v>121</v>
      </c>
      <c r="L10" s="2"/>
      <c r="M10" s="2"/>
      <c r="N10" s="2" t="s">
        <v>73</v>
      </c>
    </row>
    <row r="11" spans="1:14" x14ac:dyDescent="0.35">
      <c r="A11" s="24" t="s">
        <v>116</v>
      </c>
      <c r="B11" s="2" t="s">
        <v>124</v>
      </c>
      <c r="C11" s="2" t="s">
        <v>123</v>
      </c>
      <c r="D11" s="2" t="s">
        <v>122</v>
      </c>
      <c r="E11" s="2" t="s">
        <v>125</v>
      </c>
      <c r="F11" s="2" t="s">
        <v>127</v>
      </c>
      <c r="G11" s="2" t="s">
        <v>126</v>
      </c>
      <c r="H11" s="2" t="s">
        <v>129</v>
      </c>
      <c r="I11" s="2" t="s">
        <v>128</v>
      </c>
      <c r="J11" s="2" t="s">
        <v>130</v>
      </c>
      <c r="K11" s="2" t="s">
        <v>133</v>
      </c>
      <c r="L11" s="2" t="s">
        <v>132</v>
      </c>
      <c r="M11" s="2" t="s">
        <v>131</v>
      </c>
      <c r="N11" s="2"/>
    </row>
    <row r="12" spans="1:14" x14ac:dyDescent="0.35">
      <c r="A12" s="19" t="s">
        <v>111</v>
      </c>
      <c r="B12" s="21">
        <v>6462654.7000000002</v>
      </c>
      <c r="C12" s="21">
        <v>8038536.1100000003</v>
      </c>
      <c r="D12" s="21">
        <v>10735791.5</v>
      </c>
      <c r="E12" s="21">
        <v>11436776.859999999</v>
      </c>
      <c r="F12" s="21">
        <v>6521144.4299999997</v>
      </c>
      <c r="G12" s="21">
        <v>6080697.3300000001</v>
      </c>
      <c r="H12" s="21">
        <v>6412201.4000000004</v>
      </c>
      <c r="I12" s="21">
        <v>6321720.7000000002</v>
      </c>
      <c r="J12" s="21">
        <v>6489651.3499999996</v>
      </c>
      <c r="K12" s="21">
        <v>6184359.6699999999</v>
      </c>
      <c r="L12" s="21">
        <v>6483682.7400000002</v>
      </c>
      <c r="M12" s="21">
        <v>6311041.5599999996</v>
      </c>
      <c r="N12" s="21">
        <v>87478258.349999994</v>
      </c>
    </row>
    <row r="13" spans="1:14" x14ac:dyDescent="0.35">
      <c r="A13" s="19" t="s">
        <v>109</v>
      </c>
      <c r="B13" s="21">
        <v>3821557.4640000002</v>
      </c>
      <c r="C13" s="21">
        <v>4664442.4929</v>
      </c>
      <c r="D13" s="21">
        <v>6281190.3094999995</v>
      </c>
      <c r="E13" s="21">
        <v>6703466.5721000005</v>
      </c>
      <c r="F13" s="21">
        <v>3855892.6255000001</v>
      </c>
      <c r="G13" s="21">
        <v>3530328.9527000003</v>
      </c>
      <c r="H13" s="21">
        <v>3754043.7396</v>
      </c>
      <c r="I13" s="21">
        <v>3705249.2084999997</v>
      </c>
      <c r="J13" s="21">
        <v>3842514.6996999998</v>
      </c>
      <c r="K13" s="21">
        <v>3587061.2111999998</v>
      </c>
      <c r="L13" s="21">
        <v>3794151.3339999998</v>
      </c>
      <c r="M13" s="21">
        <v>3698775.2236000001</v>
      </c>
      <c r="N13" s="21">
        <v>51238673.833300002</v>
      </c>
    </row>
    <row r="14" spans="1:14" x14ac:dyDescent="0.35">
      <c r="A14" s="19" t="s">
        <v>110</v>
      </c>
      <c r="B14" s="21">
        <v>2641097.236</v>
      </c>
      <c r="C14" s="21">
        <v>3374093.6171000004</v>
      </c>
      <c r="D14" s="21">
        <v>4454601.1905000005</v>
      </c>
      <c r="E14" s="21">
        <v>4733310.2878999989</v>
      </c>
      <c r="F14" s="21">
        <v>2665251.8044999996</v>
      </c>
      <c r="G14" s="21">
        <v>2550368.3772999998</v>
      </c>
      <c r="H14" s="21">
        <v>2658157.6604000004</v>
      </c>
      <c r="I14" s="21">
        <v>2616471.4915000005</v>
      </c>
      <c r="J14" s="21">
        <v>2647136.6502999999</v>
      </c>
      <c r="K14" s="21">
        <v>2597298.4588000001</v>
      </c>
      <c r="L14" s="21">
        <v>2689531.4060000004</v>
      </c>
      <c r="M14" s="21">
        <v>2612266.3363999994</v>
      </c>
      <c r="N14" s="21">
        <v>36239584.516699992</v>
      </c>
    </row>
    <row r="15" spans="1:14" x14ac:dyDescent="0.35">
      <c r="A15" s="19" t="s">
        <v>112</v>
      </c>
      <c r="B15" s="28">
        <v>0.40867064056509161</v>
      </c>
      <c r="C15" s="28">
        <v>0.41973980970273955</v>
      </c>
      <c r="D15" s="28">
        <v>0.41492992766299536</v>
      </c>
      <c r="E15" s="28">
        <v>0.4138675035669096</v>
      </c>
      <c r="F15" s="28">
        <v>0.4087092124871094</v>
      </c>
      <c r="G15" s="28">
        <v>0.41942037876435462</v>
      </c>
      <c r="H15" s="28">
        <v>0.41454681389140402</v>
      </c>
      <c r="I15" s="28">
        <v>0.41388596802449695</v>
      </c>
      <c r="J15" s="28">
        <v>0.40790121187326961</v>
      </c>
      <c r="K15" s="28">
        <v>0.41997855839455084</v>
      </c>
      <c r="L15" s="28">
        <v>0.41481539332691042</v>
      </c>
      <c r="M15" s="28">
        <v>0.41392000220008052</v>
      </c>
      <c r="N15" s="28">
        <v>0.41426961624802394</v>
      </c>
    </row>
    <row r="17" spans="1:14" x14ac:dyDescent="0.35">
      <c r="E17" s="29" t="str">
        <f t="shared" ref="E12:E47" si="0">IFERROR(D17/C17-1," ")</f>
        <v xml:space="preserve"> </v>
      </c>
    </row>
    <row r="18" spans="1:14" x14ac:dyDescent="0.35">
      <c r="E18" s="29" t="str">
        <f t="shared" si="0"/>
        <v xml:space="preserve"> </v>
      </c>
    </row>
    <row r="19" spans="1:14" x14ac:dyDescent="0.35">
      <c r="A19" s="1" t="s">
        <v>3</v>
      </c>
      <c r="B19" s="2" t="s" vm="1">
        <v>4</v>
      </c>
    </row>
    <row r="20" spans="1:14" x14ac:dyDescent="0.35">
      <c r="A20" s="1" t="s">
        <v>74</v>
      </c>
      <c r="B20" s="2" t="s" vm="3">
        <v>4</v>
      </c>
      <c r="C20" s="7"/>
      <c r="D20" s="7"/>
    </row>
    <row r="21" spans="1:14" x14ac:dyDescent="0.35">
      <c r="A21" s="1" t="s">
        <v>5</v>
      </c>
      <c r="B21" s="2" t="s" vm="2">
        <v>4</v>
      </c>
      <c r="C21" s="17"/>
      <c r="D21" s="18" t="s">
        <v>114</v>
      </c>
      <c r="E21" s="17"/>
      <c r="F21" s="11"/>
    </row>
    <row r="22" spans="1:14" x14ac:dyDescent="0.35">
      <c r="A22" s="1" t="s">
        <v>117</v>
      </c>
      <c r="B22" s="2" t="s" vm="4">
        <v>4</v>
      </c>
      <c r="D22" s="18"/>
      <c r="E22" s="17"/>
      <c r="F22" s="17"/>
    </row>
    <row r="23" spans="1:14" x14ac:dyDescent="0.35">
      <c r="A23" s="23" t="s">
        <v>134</v>
      </c>
      <c r="B23" s="26" t="s" vm="6">
        <v>0</v>
      </c>
      <c r="C23" s="12"/>
      <c r="D23" s="12" t="s">
        <v>108</v>
      </c>
      <c r="E23" s="13"/>
      <c r="F23" s="13"/>
    </row>
    <row r="24" spans="1:14" x14ac:dyDescent="0.35">
      <c r="A24" s="3"/>
      <c r="B24" s="22"/>
      <c r="C24" s="12"/>
      <c r="D24" s="12"/>
    </row>
    <row r="25" spans="1:14" x14ac:dyDescent="0.35">
      <c r="A25" s="23"/>
      <c r="B25" s="1" t="s">
        <v>135</v>
      </c>
      <c r="C25" s="2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</row>
    <row r="26" spans="1:14" x14ac:dyDescent="0.35">
      <c r="A26" s="23"/>
      <c r="B26" s="2" t="s">
        <v>118</v>
      </c>
      <c r="C26" s="2"/>
      <c r="D26" s="2"/>
      <c r="E26" s="2" t="s">
        <v>119</v>
      </c>
      <c r="F26" s="2"/>
      <c r="G26" s="2"/>
      <c r="H26" s="2" t="s">
        <v>120</v>
      </c>
      <c r="I26" s="2"/>
      <c r="J26" s="2"/>
      <c r="K26" s="2" t="s">
        <v>121</v>
      </c>
      <c r="L26" s="2"/>
      <c r="M26" s="2"/>
      <c r="N26" s="2" t="s">
        <v>73</v>
      </c>
    </row>
    <row r="27" spans="1:14" x14ac:dyDescent="0.35">
      <c r="A27" s="24" t="s">
        <v>116</v>
      </c>
      <c r="B27" s="2" t="s">
        <v>124</v>
      </c>
      <c r="C27" s="2" t="s">
        <v>123</v>
      </c>
      <c r="D27" s="2" t="s">
        <v>122</v>
      </c>
      <c r="E27" s="2" t="s">
        <v>125</v>
      </c>
      <c r="F27" s="2" t="s">
        <v>127</v>
      </c>
      <c r="G27" s="2" t="s">
        <v>126</v>
      </c>
      <c r="H27" s="2" t="s">
        <v>129</v>
      </c>
      <c r="I27" s="2" t="s">
        <v>128</v>
      </c>
      <c r="J27" s="2" t="s">
        <v>130</v>
      </c>
      <c r="K27" s="2" t="s">
        <v>133</v>
      </c>
      <c r="L27" s="2" t="s">
        <v>132</v>
      </c>
      <c r="M27" s="2" t="s">
        <v>131</v>
      </c>
      <c r="N27" s="2"/>
    </row>
    <row r="28" spans="1:14" x14ac:dyDescent="0.35">
      <c r="A28" s="19" t="s">
        <v>111</v>
      </c>
      <c r="B28" s="21">
        <v>17101844.789999999</v>
      </c>
      <c r="C28" s="21">
        <v>20625353.16</v>
      </c>
      <c r="D28" s="21">
        <v>28693062.809999999</v>
      </c>
      <c r="E28" s="21">
        <v>29901819.449999999</v>
      </c>
      <c r="F28" s="21">
        <v>17134491.73</v>
      </c>
      <c r="G28" s="21">
        <v>15932938.42</v>
      </c>
      <c r="H28" s="21">
        <v>2111380.75</v>
      </c>
      <c r="I28" s="21">
        <v>7758449.8700000001</v>
      </c>
      <c r="J28" s="21">
        <v>9932571.8499999996</v>
      </c>
      <c r="K28" s="21">
        <v>14882796.6</v>
      </c>
      <c r="L28" s="21">
        <v>16079640.75</v>
      </c>
      <c r="M28" s="21">
        <v>16536602.9</v>
      </c>
      <c r="N28" s="21">
        <v>196690953.08000001</v>
      </c>
    </row>
    <row r="29" spans="1:14" x14ac:dyDescent="0.35">
      <c r="A29" s="19" t="s">
        <v>109</v>
      </c>
      <c r="B29" s="21">
        <v>10642927.749500001</v>
      </c>
      <c r="C29" s="21">
        <v>12833528.905299999</v>
      </c>
      <c r="D29" s="21">
        <v>18066375.183499999</v>
      </c>
      <c r="E29" s="21">
        <v>18894707.737599999</v>
      </c>
      <c r="F29" s="21">
        <v>10666133.0776</v>
      </c>
      <c r="G29" s="21">
        <v>9920239.5834999997</v>
      </c>
      <c r="H29" s="21">
        <v>1336896.5531000001</v>
      </c>
      <c r="I29" s="21">
        <v>4831348.9012000002</v>
      </c>
      <c r="J29" s="21">
        <v>6209275.3569</v>
      </c>
      <c r="K29" s="21">
        <v>9336005.6910000015</v>
      </c>
      <c r="L29" s="21">
        <v>10181585.144699998</v>
      </c>
      <c r="M29" s="21">
        <v>10452464.312900001</v>
      </c>
      <c r="N29" s="21">
        <v>123371488.19680001</v>
      </c>
    </row>
    <row r="30" spans="1:14" x14ac:dyDescent="0.35">
      <c r="A30" s="19" t="s">
        <v>110</v>
      </c>
      <c r="B30" s="21">
        <v>6458917.0404999983</v>
      </c>
      <c r="C30" s="21">
        <v>7791824.2547000013</v>
      </c>
      <c r="D30" s="21">
        <v>10626687.626499999</v>
      </c>
      <c r="E30" s="21">
        <v>11007111.712400001</v>
      </c>
      <c r="F30" s="21">
        <v>6468358.6524</v>
      </c>
      <c r="G30" s="21">
        <v>6012698.8365000002</v>
      </c>
      <c r="H30" s="21">
        <v>774484.19689999986</v>
      </c>
      <c r="I30" s="21">
        <v>2927100.9687999999</v>
      </c>
      <c r="J30" s="21">
        <v>3723296.4930999996</v>
      </c>
      <c r="K30" s="21">
        <v>5546790.9089999981</v>
      </c>
      <c r="L30" s="21">
        <v>5898055.6053000018</v>
      </c>
      <c r="M30" s="21">
        <v>6084138.5870999992</v>
      </c>
      <c r="N30" s="21">
        <v>73319464.883200005</v>
      </c>
    </row>
    <row r="31" spans="1:14" x14ac:dyDescent="0.35">
      <c r="A31" s="19" t="s">
        <v>112</v>
      </c>
      <c r="B31" s="28">
        <v>0.37767370244622589</v>
      </c>
      <c r="C31" s="28">
        <v>0.37777894973508425</v>
      </c>
      <c r="D31" s="28">
        <v>0.3703573820915495</v>
      </c>
      <c r="E31" s="28">
        <v>0.36810842667301308</v>
      </c>
      <c r="F31" s="28">
        <v>0.37750513725918383</v>
      </c>
      <c r="G31" s="28">
        <v>0.37737538914683133</v>
      </c>
      <c r="H31" s="28">
        <v>0.36681408452738801</v>
      </c>
      <c r="I31" s="28">
        <v>0.37727909799589898</v>
      </c>
      <c r="J31" s="28">
        <v>0.37485724234655293</v>
      </c>
      <c r="K31" s="28">
        <v>0.37269816003532552</v>
      </c>
      <c r="L31" s="28">
        <v>0.36680269770952451</v>
      </c>
      <c r="M31" s="28">
        <v>0.36791949494657084</v>
      </c>
      <c r="N31" s="28">
        <v>0.37276480557485941</v>
      </c>
    </row>
    <row r="32" spans="1:14" x14ac:dyDescent="0.35">
      <c r="E32" s="29" t="str">
        <f t="shared" si="0"/>
        <v xml:space="preserve"> </v>
      </c>
    </row>
    <row r="33" spans="1:14" x14ac:dyDescent="0.35">
      <c r="E33" s="29" t="str">
        <f t="shared" si="0"/>
        <v xml:space="preserve"> </v>
      </c>
    </row>
    <row r="34" spans="1:14" x14ac:dyDescent="0.35">
      <c r="A34" s="1" t="s">
        <v>3</v>
      </c>
      <c r="B34" s="2" t="s" vm="1">
        <v>4</v>
      </c>
    </row>
    <row r="35" spans="1:14" x14ac:dyDescent="0.35">
      <c r="A35" s="1" t="s">
        <v>74</v>
      </c>
      <c r="B35" s="2" t="s" vm="3">
        <v>4</v>
      </c>
      <c r="C35" s="7"/>
      <c r="D35" s="7"/>
    </row>
    <row r="36" spans="1:14" x14ac:dyDescent="0.35">
      <c r="A36" s="1" t="s">
        <v>5</v>
      </c>
      <c r="B36" s="2" t="s" vm="2">
        <v>4</v>
      </c>
      <c r="C36" s="17"/>
      <c r="D36" s="18" t="s">
        <v>114</v>
      </c>
      <c r="E36" s="17"/>
      <c r="F36" s="11"/>
    </row>
    <row r="37" spans="1:14" x14ac:dyDescent="0.35">
      <c r="A37" s="1" t="s">
        <v>117</v>
      </c>
      <c r="B37" s="2" t="s" vm="4">
        <v>4</v>
      </c>
      <c r="D37" s="18"/>
      <c r="E37" s="17"/>
      <c r="F37" s="17"/>
    </row>
    <row r="38" spans="1:14" x14ac:dyDescent="0.35">
      <c r="A38" s="23" t="s">
        <v>134</v>
      </c>
      <c r="B38" s="26" t="s" vm="7">
        <v>2</v>
      </c>
      <c r="C38" s="12"/>
      <c r="D38" s="12" t="s">
        <v>108</v>
      </c>
      <c r="E38" s="13"/>
      <c r="F38" s="13"/>
    </row>
    <row r="39" spans="1:14" x14ac:dyDescent="0.35">
      <c r="A39" s="3"/>
      <c r="B39" s="22"/>
      <c r="C39" s="12"/>
      <c r="D39" s="12"/>
    </row>
    <row r="40" spans="1:14" x14ac:dyDescent="0.35">
      <c r="A40" s="23"/>
      <c r="B40" s="1" t="s">
        <v>135</v>
      </c>
      <c r="C40" s="2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</row>
    <row r="41" spans="1:14" x14ac:dyDescent="0.35">
      <c r="A41" s="23"/>
      <c r="B41" s="2" t="s">
        <v>118</v>
      </c>
      <c r="C41" s="2"/>
      <c r="D41" s="2"/>
      <c r="E41" s="2" t="s">
        <v>119</v>
      </c>
      <c r="F41" s="2"/>
      <c r="G41" s="2"/>
      <c r="H41" s="2" t="s">
        <v>120</v>
      </c>
      <c r="I41" s="2"/>
      <c r="J41" s="2"/>
      <c r="K41" s="2" t="s">
        <v>121</v>
      </c>
      <c r="L41" s="2"/>
      <c r="M41" s="2"/>
      <c r="N41" s="2" t="s">
        <v>73</v>
      </c>
    </row>
    <row r="42" spans="1:14" x14ac:dyDescent="0.35">
      <c r="A42" s="24" t="s">
        <v>116</v>
      </c>
      <c r="B42" s="2" t="s">
        <v>124</v>
      </c>
      <c r="C42" s="2" t="s">
        <v>123</v>
      </c>
      <c r="D42" s="2" t="s">
        <v>122</v>
      </c>
      <c r="E42" s="2" t="s">
        <v>125</v>
      </c>
      <c r="F42" s="2" t="s">
        <v>127</v>
      </c>
      <c r="G42" s="2" t="s">
        <v>126</v>
      </c>
      <c r="H42" s="2" t="s">
        <v>129</v>
      </c>
      <c r="I42" s="2" t="s">
        <v>128</v>
      </c>
      <c r="J42" s="2" t="s">
        <v>130</v>
      </c>
      <c r="K42" s="2" t="s">
        <v>133</v>
      </c>
      <c r="L42" s="2" t="s">
        <v>132</v>
      </c>
      <c r="M42" s="2" t="s">
        <v>131</v>
      </c>
      <c r="N42" s="2"/>
    </row>
    <row r="43" spans="1:14" x14ac:dyDescent="0.35">
      <c r="A43" s="19" t="s">
        <v>111</v>
      </c>
      <c r="B43" s="21">
        <v>44817070.079999998</v>
      </c>
      <c r="C43" s="21">
        <v>54591631.43</v>
      </c>
      <c r="D43" s="21">
        <v>74342414.200000003</v>
      </c>
      <c r="E43" s="21">
        <v>78058681.439999998</v>
      </c>
      <c r="F43" s="21">
        <v>44788916.310000002</v>
      </c>
      <c r="G43" s="21">
        <v>41823079.060000002</v>
      </c>
      <c r="H43" s="21">
        <v>43950347.270000003</v>
      </c>
      <c r="I43" s="21">
        <v>43541437.909999996</v>
      </c>
      <c r="J43" s="21">
        <v>44400215.920000002</v>
      </c>
      <c r="K43" s="21">
        <v>41468863.57</v>
      </c>
      <c r="L43" s="21">
        <v>44047274.549999997</v>
      </c>
      <c r="M43" s="21">
        <v>43047163.530000001</v>
      </c>
      <c r="N43" s="21">
        <v>598877095.26999998</v>
      </c>
    </row>
    <row r="44" spans="1:14" x14ac:dyDescent="0.35">
      <c r="A44" s="19" t="s">
        <v>109</v>
      </c>
      <c r="B44" s="21">
        <v>28389759.972799998</v>
      </c>
      <c r="C44" s="21">
        <v>34653627.853799999</v>
      </c>
      <c r="D44" s="21">
        <v>47364021.602899998</v>
      </c>
      <c r="E44" s="21">
        <v>49757549.0603</v>
      </c>
      <c r="F44" s="21">
        <v>28360377.980599999</v>
      </c>
      <c r="G44" s="21">
        <v>26543564.925000001</v>
      </c>
      <c r="H44" s="21">
        <v>27966289.114599999</v>
      </c>
      <c r="I44" s="21">
        <v>27722116.393400002</v>
      </c>
      <c r="J44" s="21">
        <v>28134310.4498</v>
      </c>
      <c r="K44" s="21">
        <v>26354468.708999999</v>
      </c>
      <c r="L44" s="21">
        <v>28027929.991900001</v>
      </c>
      <c r="M44" s="21">
        <v>27440246.133399997</v>
      </c>
      <c r="N44" s="21">
        <v>380714262.1875</v>
      </c>
    </row>
    <row r="45" spans="1:14" x14ac:dyDescent="0.35">
      <c r="A45" s="19" t="s">
        <v>110</v>
      </c>
      <c r="B45" s="21">
        <v>16427310.1072</v>
      </c>
      <c r="C45" s="21">
        <v>19938003.576200001</v>
      </c>
      <c r="D45" s="21">
        <v>26978392.597100005</v>
      </c>
      <c r="E45" s="21">
        <v>28301132.379699998</v>
      </c>
      <c r="F45" s="21">
        <v>16428538.329400003</v>
      </c>
      <c r="G45" s="21">
        <v>15279514.135000002</v>
      </c>
      <c r="H45" s="21">
        <v>15984058.155400004</v>
      </c>
      <c r="I45" s="21">
        <v>15819321.516599994</v>
      </c>
      <c r="J45" s="21">
        <v>16265905.470200002</v>
      </c>
      <c r="K45" s="21">
        <v>15114394.861000001</v>
      </c>
      <c r="L45" s="21">
        <v>16019344.558099996</v>
      </c>
      <c r="M45" s="21">
        <v>15606917.396600004</v>
      </c>
      <c r="N45" s="21">
        <v>218162833.08249998</v>
      </c>
    </row>
    <row r="46" spans="1:14" x14ac:dyDescent="0.35">
      <c r="A46" s="19" t="s">
        <v>112</v>
      </c>
      <c r="B46" s="28">
        <v>0.3665413664453453</v>
      </c>
      <c r="C46" s="28">
        <v>0.36522087825430649</v>
      </c>
      <c r="D46" s="28">
        <v>0.36289368441171777</v>
      </c>
      <c r="E46" s="28">
        <v>0.36256226543429043</v>
      </c>
      <c r="F46" s="28">
        <v>0.36679919236474157</v>
      </c>
      <c r="G46" s="28">
        <v>0.36533690197892382</v>
      </c>
      <c r="H46" s="28">
        <v>0.36368445639815311</v>
      </c>
      <c r="I46" s="28">
        <v>0.36331646991765587</v>
      </c>
      <c r="J46" s="28">
        <v>0.36634744073109454</v>
      </c>
      <c r="K46" s="28">
        <v>0.36447574299900209</v>
      </c>
      <c r="L46" s="28">
        <v>0.36368526138696128</v>
      </c>
      <c r="M46" s="28">
        <v>0.36255390870814025</v>
      </c>
      <c r="N46" s="28">
        <v>0.36428648683607218</v>
      </c>
    </row>
    <row r="47" spans="1:14" x14ac:dyDescent="0.35">
      <c r="E47" s="29" t="str">
        <f t="shared" si="0"/>
        <v xml:space="preserve"> </v>
      </c>
    </row>
    <row r="48" spans="1:14" x14ac:dyDescent="0.35">
      <c r="B48" s="19"/>
      <c r="E48" s="20" t="str">
        <f t="shared" ref="E48:E78" si="1">IFERROR(D48/C48," ")</f>
        <v xml:space="preserve"> </v>
      </c>
    </row>
    <row r="49" spans="2:13" x14ac:dyDescent="0.35">
      <c r="B49" s="18" t="s">
        <v>136</v>
      </c>
      <c r="E49" s="20" t="str">
        <f t="shared" si="1"/>
        <v xml:space="preserve"> </v>
      </c>
    </row>
    <row r="50" spans="2:13" x14ac:dyDescent="0.35">
      <c r="B50" s="30" t="s">
        <v>113</v>
      </c>
      <c r="C50" s="29">
        <f>B43/B28-1</f>
        <v>1.6205985746172824</v>
      </c>
      <c r="D50" s="29">
        <f t="shared" ref="D50:M50" si="2">C43/C28-1</f>
        <v>1.6468216571376275</v>
      </c>
      <c r="E50" s="29">
        <f t="shared" si="2"/>
        <v>1.5909542906688396</v>
      </c>
      <c r="F50" s="29">
        <f t="shared" si="2"/>
        <v>1.6104993901968063</v>
      </c>
      <c r="G50" s="29">
        <f t="shared" si="2"/>
        <v>1.6139623524158075</v>
      </c>
      <c r="H50" s="29">
        <f t="shared" si="2"/>
        <v>1.6249444990951019</v>
      </c>
      <c r="I50" s="29">
        <f t="shared" si="2"/>
        <v>19.815926862078289</v>
      </c>
      <c r="J50" s="29">
        <f t="shared" si="2"/>
        <v>4.6121311137633212</v>
      </c>
      <c r="K50" s="29">
        <f t="shared" si="2"/>
        <v>3.470163074632076</v>
      </c>
      <c r="L50" s="29">
        <f t="shared" si="2"/>
        <v>1.7863623137871816</v>
      </c>
      <c r="M50" s="29">
        <f t="shared" si="2"/>
        <v>1.7393195678205684</v>
      </c>
    </row>
    <row r="51" spans="2:13" x14ac:dyDescent="0.35">
      <c r="B51" s="30" t="s">
        <v>137</v>
      </c>
      <c r="C51" s="29">
        <f>B28/B12-1</f>
        <v>1.6462569306077888</v>
      </c>
      <c r="D51" s="29">
        <f t="shared" ref="D51:M51" si="3">C28/C12-1</f>
        <v>1.5658096048535382</v>
      </c>
      <c r="E51" s="29">
        <f t="shared" si="3"/>
        <v>1.6726546254181631</v>
      </c>
      <c r="F51" s="29">
        <f t="shared" si="3"/>
        <v>1.6145320325852714</v>
      </c>
      <c r="G51" s="29">
        <f t="shared" si="3"/>
        <v>1.6275283294101186</v>
      </c>
      <c r="H51" s="29">
        <f t="shared" si="3"/>
        <v>1.6202485595513103</v>
      </c>
      <c r="I51" s="29">
        <f t="shared" si="3"/>
        <v>-0.6707245112419582</v>
      </c>
      <c r="J51" s="29">
        <f t="shared" si="3"/>
        <v>0.22726868809626466</v>
      </c>
      <c r="K51" s="29">
        <f t="shared" si="3"/>
        <v>0.53052472533828809</v>
      </c>
      <c r="L51" s="29">
        <f t="shared" si="3"/>
        <v>1.4065218380159314</v>
      </c>
      <c r="M51" s="29">
        <f t="shared" si="3"/>
        <v>1.4800165885352987</v>
      </c>
    </row>
    <row r="52" spans="2:13" x14ac:dyDescent="0.35">
      <c r="B52" s="19"/>
      <c r="E52" s="20" t="str">
        <f t="shared" si="1"/>
        <v xml:space="preserve"> </v>
      </c>
    </row>
    <row r="53" spans="2:13" x14ac:dyDescent="0.35">
      <c r="E53" s="20" t="str">
        <f t="shared" si="1"/>
        <v xml:space="preserve"> </v>
      </c>
    </row>
    <row r="54" spans="2:13" x14ac:dyDescent="0.35">
      <c r="E54" s="20" t="str">
        <f t="shared" si="1"/>
        <v xml:space="preserve"> </v>
      </c>
    </row>
    <row r="55" spans="2:13" x14ac:dyDescent="0.35">
      <c r="E55" s="20" t="str">
        <f t="shared" si="1"/>
        <v xml:space="preserve"> </v>
      </c>
    </row>
    <row r="56" spans="2:13" x14ac:dyDescent="0.35">
      <c r="E56" s="20" t="str">
        <f t="shared" si="1"/>
        <v xml:space="preserve"> </v>
      </c>
    </row>
    <row r="57" spans="2:13" x14ac:dyDescent="0.35">
      <c r="E57" s="20" t="str">
        <f t="shared" si="1"/>
        <v xml:space="preserve"> </v>
      </c>
    </row>
    <row r="58" spans="2:13" x14ac:dyDescent="0.35">
      <c r="E58" s="20" t="str">
        <f t="shared" si="1"/>
        <v xml:space="preserve"> </v>
      </c>
    </row>
    <row r="59" spans="2:13" x14ac:dyDescent="0.35">
      <c r="E59" s="20" t="str">
        <f t="shared" si="1"/>
        <v xml:space="preserve"> </v>
      </c>
    </row>
    <row r="60" spans="2:13" x14ac:dyDescent="0.35">
      <c r="E60" s="20" t="str">
        <f t="shared" si="1"/>
        <v xml:space="preserve"> </v>
      </c>
    </row>
    <row r="61" spans="2:13" x14ac:dyDescent="0.35">
      <c r="E61" s="20" t="str">
        <f t="shared" si="1"/>
        <v xml:space="preserve"> </v>
      </c>
    </row>
    <row r="62" spans="2:13" x14ac:dyDescent="0.35">
      <c r="E62" s="20" t="str">
        <f t="shared" si="1"/>
        <v xml:space="preserve"> </v>
      </c>
    </row>
    <row r="63" spans="2:13" x14ac:dyDescent="0.35">
      <c r="E63" s="20" t="str">
        <f t="shared" si="1"/>
        <v xml:space="preserve"> </v>
      </c>
    </row>
    <row r="64" spans="2:13" x14ac:dyDescent="0.35">
      <c r="E64" s="20" t="str">
        <f t="shared" si="1"/>
        <v xml:space="preserve"> </v>
      </c>
    </row>
    <row r="65" spans="5:5" x14ac:dyDescent="0.35">
      <c r="E65" s="20" t="str">
        <f t="shared" si="1"/>
        <v xml:space="preserve"> </v>
      </c>
    </row>
    <row r="66" spans="5:5" x14ac:dyDescent="0.35">
      <c r="E66" s="20" t="str">
        <f t="shared" si="1"/>
        <v xml:space="preserve"> </v>
      </c>
    </row>
    <row r="67" spans="5:5" x14ac:dyDescent="0.35">
      <c r="E67" s="20" t="str">
        <f t="shared" si="1"/>
        <v xml:space="preserve"> </v>
      </c>
    </row>
    <row r="68" spans="5:5" x14ac:dyDescent="0.35">
      <c r="E68" s="20" t="str">
        <f t="shared" si="1"/>
        <v xml:space="preserve"> </v>
      </c>
    </row>
    <row r="69" spans="5:5" x14ac:dyDescent="0.35">
      <c r="E69" s="20" t="str">
        <f t="shared" si="1"/>
        <v xml:space="preserve"> </v>
      </c>
    </row>
    <row r="70" spans="5:5" x14ac:dyDescent="0.35">
      <c r="E70" s="20" t="str">
        <f t="shared" si="1"/>
        <v xml:space="preserve"> </v>
      </c>
    </row>
    <row r="71" spans="5:5" x14ac:dyDescent="0.35">
      <c r="E71" s="20" t="str">
        <f t="shared" si="1"/>
        <v xml:space="preserve"> </v>
      </c>
    </row>
    <row r="72" spans="5:5" x14ac:dyDescent="0.35">
      <c r="E72" s="20" t="str">
        <f t="shared" si="1"/>
        <v xml:space="preserve"> </v>
      </c>
    </row>
    <row r="73" spans="5:5" x14ac:dyDescent="0.35">
      <c r="E73" s="20" t="str">
        <f t="shared" si="1"/>
        <v xml:space="preserve"> </v>
      </c>
    </row>
    <row r="74" spans="5:5" x14ac:dyDescent="0.35">
      <c r="E74" s="20" t="str">
        <f t="shared" si="1"/>
        <v xml:space="preserve"> </v>
      </c>
    </row>
    <row r="75" spans="5:5" x14ac:dyDescent="0.35">
      <c r="E75" s="20" t="str">
        <f t="shared" si="1"/>
        <v xml:space="preserve"> </v>
      </c>
    </row>
    <row r="76" spans="5:5" x14ac:dyDescent="0.35">
      <c r="E76" s="20" t="str">
        <f t="shared" si="1"/>
        <v xml:space="preserve"> </v>
      </c>
    </row>
    <row r="77" spans="5:5" x14ac:dyDescent="0.35">
      <c r="E77" s="20" t="str">
        <f t="shared" si="1"/>
        <v xml:space="preserve"> </v>
      </c>
    </row>
    <row r="78" spans="5:5" x14ac:dyDescent="0.35">
      <c r="E78" s="20" t="str">
        <f t="shared" si="1"/>
        <v xml:space="preserve"> </v>
      </c>
    </row>
  </sheetData>
  <conditionalFormatting sqref="B5:B6 B7:D9">
    <cfRule type="colorScale" priority="38">
      <colorScale>
        <cfvo type="min"/>
        <cfvo type="percentile" val="50"/>
        <cfvo type="max"/>
        <color theme="0" tint="-0.14999847407452621"/>
        <color theme="9" tint="0.79998168889431442"/>
        <color theme="9"/>
      </colorScale>
    </cfRule>
  </conditionalFormatting>
  <conditionalFormatting sqref="B5:B6 B7:D9">
    <cfRule type="colorScale" priority="39">
      <colorScale>
        <cfvo type="min"/>
        <cfvo type="percentile" val="50"/>
        <cfvo type="max"/>
        <color theme="0"/>
        <color theme="9" tint="0.79998168889431442"/>
        <color rgb="FF63BE7B"/>
      </colorScale>
    </cfRule>
  </conditionalFormatting>
  <conditionalFormatting pivot="1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>
    <cfRule type="colorScale" priority="35">
      <colorScale>
        <cfvo type="min"/>
        <cfvo type="percentile" val="50"/>
        <cfvo type="max"/>
        <color theme="9" tint="0.79998168889431442"/>
        <color rgb="FF92D050"/>
        <color theme="9" tint="-0.249977111117893"/>
      </colorScale>
    </cfRule>
  </conditionalFormatting>
  <conditionalFormatting pivot="1">
    <cfRule type="colorScale" priority="3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33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>
    <cfRule type="colorScale" priority="27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 sqref="B12:M12">
    <cfRule type="colorScale" priority="25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13:M14">
    <cfRule type="colorScale" priority="24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>
    <cfRule type="colorScale" priority="22">
      <colorScale>
        <cfvo type="min"/>
        <cfvo type="percentile" val="50"/>
        <cfvo type="max"/>
        <color theme="9" tint="0.79998168889431442"/>
        <color rgb="FF92D050"/>
        <color theme="9" tint="-0.249977111117893"/>
      </colorScale>
    </cfRule>
  </conditionalFormatting>
  <conditionalFormatting pivot="1">
    <cfRule type="colorScale" priority="2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0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>
    <cfRule type="colorScale" priority="19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21:B22 B23:D25">
    <cfRule type="colorScale" priority="17">
      <colorScale>
        <cfvo type="min"/>
        <cfvo type="percentile" val="50"/>
        <cfvo type="max"/>
        <color theme="0" tint="-0.14999847407452621"/>
        <color theme="9" tint="0.79998168889431442"/>
        <color theme="9"/>
      </colorScale>
    </cfRule>
  </conditionalFormatting>
  <conditionalFormatting sqref="B21:B22 B23:D25">
    <cfRule type="colorScale" priority="18">
      <colorScale>
        <cfvo type="min"/>
        <cfvo type="percentile" val="50"/>
        <cfvo type="max"/>
        <color theme="0"/>
        <color theme="9" tint="0.79998168889431442"/>
        <color rgb="FF63BE7B"/>
      </colorScale>
    </cfRule>
  </conditionalFormatting>
  <conditionalFormatting pivot="1" sqref="B28:M28">
    <cfRule type="colorScale" priority="16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29:M30">
    <cfRule type="colorScale" priority="15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9" tint="0.79998168889431442"/>
        <color rgb="FF92D050"/>
        <color theme="9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1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pivot="1">
    <cfRule type="colorScale" priority="10">
      <colorScale>
        <cfvo type="min"/>
        <cfvo type="percentile" val="50"/>
        <cfvo type="max"/>
        <color theme="8" tint="0.79998168889431442"/>
        <color theme="8" tint="0.59999389629810485"/>
        <color theme="8" tint="-0.249977111117893"/>
      </colorScale>
    </cfRule>
  </conditionalFormatting>
  <conditionalFormatting sqref="B36:B37 B38:D40">
    <cfRule type="colorScale" priority="8">
      <colorScale>
        <cfvo type="min"/>
        <cfvo type="percentile" val="50"/>
        <cfvo type="max"/>
        <color theme="0" tint="-0.14999847407452621"/>
        <color theme="9" tint="0.79998168889431442"/>
        <color theme="9"/>
      </colorScale>
    </cfRule>
  </conditionalFormatting>
  <conditionalFormatting sqref="B36:B37 B38:D40">
    <cfRule type="colorScale" priority="9">
      <colorScale>
        <cfvo type="min"/>
        <cfvo type="percentile" val="50"/>
        <cfvo type="max"/>
        <color theme="0"/>
        <color theme="9" tint="0.79998168889431442"/>
        <color rgb="FF63BE7B"/>
      </colorScale>
    </cfRule>
  </conditionalFormatting>
  <conditionalFormatting pivot="1" sqref="B43:M43">
    <cfRule type="colorScale" priority="7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44:M45">
    <cfRule type="colorScale" priority="6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15:M15">
    <cfRule type="colorScale" priority="5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31:M31">
    <cfRule type="colorScale" priority="4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46:M46">
    <cfRule type="colorScale" priority="3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sqref="C51:M51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sqref="C50:M50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 xml:space="preserve">&amp;L&amp;"Avenir Next LT Pro,Bold"&amp;12AtliQ Hardwares&amp;R&amp;G
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4 0 8 7 1 8 c - b d e 3 - 4 c 6 6 - 9 3 0 4 - 2 9 a 8 8 9 8 6 0 9 0 9 , D i m _ m a r k e t _ 9 b 0 4 a c 1 9 - 8 f 8 a - 4 8 9 d - a 9 d 5 - 2 f f a 4 3 3 4 a 7 d 0 , D i m _ p r o d u c t _ 6 f 2 7 d c a 1 - 6 e b b - 4 a e b - 9 6 b 0 - 9 a 7 1 4 2 3 e 5 6 b 3 , F a c t _ s a l e s _ m o n t h l y _ a 8 f 9 9 8 6 7 - 7 b 9 9 - 4 7 e 1 - 9 0 2 f - 3 0 2 4 e a 7 d d 2 5 1 , D i m _ d a t e _ 2 6 4 1 d 8 3 d - d b c 9 - 4 9 1 c - 9 7 5 3 - a 0 2 9 4 1 e 3 c 4 7 7 , T a r g e t s _ 2 0 2 1     1 _ 1 d 4 c c c e 1 - 4 6 f 8 - 4 2 7 9 - b 1 2 a - 7 2 7 6 9 1 1 6 8 f 1 b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e 4 0 8 7 1 8 c - b d e 3 - 4 c 6 6 - 9 3 0 4 - 2 9 a 8 8 9 8 6 0 9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2 6 4 1 d 8 3 d - d b c 9 - 4 9 1 c - 9 7 5 3 - a 0 2 9 4 1 e 3 c 4 7 7 ] ] > < / C u s t o m C o n t e n t > < / G e m i n i > 
</file>

<file path=customXml/item13.xml>��< ? x m l   v e r s i o n = " 1 . 0 "   e n c o d i n g = " u t f - 1 6 " ? > < D a t a M a s h u p   s q m i d = " 8 3 3 f f c 5 7 - 0 a 4 2 - 4 3 6 2 - a a 7 d - c e c 4 7 1 7 5 7 7 8 a "   x m l n s = " h t t p : / / s c h e m a s . m i c r o s o f t . c o m / D a t a M a s h u p " > A A A A A C E I A A B Q S w M E F A A C A A g A L A i c W f / c m o K j A A A A 9 g A A A B I A H A B D b 2 5 m a W c v U G F j a 2 F n Z S 5 4 b W w g o h g A K K A U A A A A A A A A A A A A A A A A A A A A A A A A A A A A h Y + 9 D o I w F I V f h X S n P 7 A Q c q m D q y Q m R O P a Q I V G u B h a L O / m 4 C P 5 C m I U d X M 8 3 / m G c + 7 X G 6 y m r g 0 u e r C m x 4 w I y k m g s e w r g 3 V G R n c M E 7 K S s F X l S d U 6 m G W 0 6 W S r j D T O n V P G v P f U x 7 Q f a h Z x L t g h 3 x R l o z t F P r L 5 L 4 c G r V N Y a i J h / x o j I y r i h I q E U w 5 s g Z A b / A r R v P f Z / k B Y j 6 0 b B y 0 1 h r s C 2 B K B v T / I B 1 B L A w Q U A A I A C A A s C J x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A i c W Q L Y Z / U c B Q A A 6 h g A A B M A H A B G b 3 J t d W x h c y 9 T Z W N 0 a W 9 u M S 5 t I K I Y A C i g F A A A A A A A A A A A A A A A A A A A A A A A A A A A A N V Y W 0 / j O B R + R + I / R E Z a J V K U b T r A 3 t Q H t g U t 0 k 4 X a H e k V Y s i k 7 h t d p K 4 Y z u F L u K / 7 7 G T t M 4 N S o d B m j 6 U c G x / 3 7 n 7 p J z 4 I q S J M c r + u r 8 d H h w e 8 A V m J D B G O C L c 6 B k R E Y c H B n x G N G U + A c k F j Q L C n I s Q N p i o / + v 0 b 0 4 Y n y 6 W 0 w H h n w V d T s 8 f f B I Z S 0 b / B W A + V V D I O j w I E x 1 K Z x u E s e e n X N C Y s E Z S h W F n w q O d S a d e o A P 7 f I U k l g J 9 n B y h z B T j C o s F 6 u 2 O i u w h j k k P 6 e C O B L 9 9 m v R p I k g i b j e 6 X s Z L y g T Y 2 B 9 9 k u x 9 v n I G 1 E 9 j 2 G V + l S n 2 Z E C i M A 4 F Y T 1 k I 9 v o 0 y i N E 9 4 7 s Y 3 z x K d B m M x 7 b v e k a x v X K R V k J N Y R 6 W 0 f n S F N y K 2 1 0 f S K 0 Z h K T f 8 g G N z C p b Z j f A c b 8 5 V c b l a M s o 1 J v u E s i k Y + j j D j P c F S H b u / w M k c 9 o / X S 7 L F H T O c 8 B l l c a a 5 X J T o N U X s x 0 d U m O 6 B Y Q Q 4 L x N x e u z I I 0 + 2 s V 2 G F Q E y Q 5 A H o R Z i z D 4 T U R M v I y w k c 2 3 B B 0 0 T E p X k T 1 t D b g i c 9 E G 3 T z h K N V N y u Z K a F X t t d B a J 8 N q A u E Y p D 1 d K I q K y J A d g B d I Y i G 3 N L k 0 H K D 2 I O a D f 0 H s t S i M S Q b 5 I m V n T 0 z Y I 9 h e G j E q b L W 6 r M W W + T P c v X 2 v N t h 3 U F a m 2 h i y G b 9 4 Y c t h v 0 R Y y 6 P d p C p o Z r S 3 h w 3 4 t 4 V V l W 2 4 K U L L Z s l s r s U z e b Z F / a C u 9 V / S n c v m 9 s j + 5 + z W o l k b D 0 z v v P / B q b Y G R O V y 6 b 9 h n w N E o w Y C I h m e t F b h R p 5 W r v Q 9 U e 8 r L b L m N r 6 t 2 y P E g 9 d + + 3 A v c b 1 H v O f b 7 F L x u S G v F n 3 6 v F b + V H 7 f I T 1 r k p 9 9 p 5 8 j j W U w 2 Z d O C c B X y a q N Q j Y X M Z f b U B x g s y J y y d X 3 k y W h q 8 h V m I a 4 A l S u 2 b K N e r x c Y 9 O Y y N b 0 Y c n 4 R r R v L V s 4 Q i c H I D O 2 T a B m M 9 F Q A t h V 6 y m c R x k S 3 r d m F L 4 y O 1 2 J d F y a k s A v H N N 1 6 J 0 n j O 8 L 0 5 O r j y E 9 h m g R b z u 4 4 q C 1 I t W l X r K r n 2 W O h x V D B O w B U 0 u h p 3 3 x r V 6 7 J n T r P W R D I w l a u 2 9 K A N C O o 3 z 0 G G p J 7 T 8 J 4 H 6 H t z E I S F G P n A I T O m M p L w Z z I H b c 2 W s M H W c Y P B v o R w b d c c 6 5 w M B K Y C V P 9 d w G 1 Y q q j A 7 z O z 1 m W 3 b V R Z 9 e D H 2 V O V o 8 2 + 7 L 7 o i 9 L H p H u a 7 J X 9 2 V b C X V r V 5 4 8 0 F g 4 j 3 l C K J O O 5 D a z 2 3 F / t j u / 2 K 5 l O U 7 T c t e 1 O 7 A D 1 p + 2 l t J k R V S r F j S z c m u u P P x n y E V R Z 8 Z o G Y U C L h R H P f y + H l K x g G v E t G x I / y g q v s 8 f B M M q m b h z z h h l e 9 4 i D b o 1 3 C X V / L w h C d y + Q X H f 6 U O L X H i m 0 r b A S C Y J 0 l E v E 5 6 p 8 g / B r D n t q 8 Q A o z b r u S 4 F 5 m S g 0 k 4 v 5 A Y i l a L N T G V l g C f b q x P l C b 4 T k 6 o Q g 8 5 2 o i y o U O W U T q 6 W / p p V d N h E q z V W b n u w 2 p S V c d u o p B 4 8 6 M R o / 8 Z Y U 0 k y 5 H 5 u G c h j u m r O N 7 n Q n G 8 S V l f 3 N e 2 1 S g i G X 4 Q c h h B v 3 Z h u 6 g k A F B 0 3 J 2 U P 3 t r H l t V M 7 z b z l 9 v d h r y e B s 9 z t j n Q b f d g W T l 7 E 5 e y C t W X i g q 6 3 m K P 0 B i z O R H c k 9 3 R M F 0 L N X b b 0 l Q u f + B 0 8 k G + + k M n v U 8 i i g M + T b g n K t D q H c B 6 6 z f x n U f Y o o m / x 2 9 y L a + 8 t b F C D V S F p 2 q T V N s 1 W Q l h M U G + U e R m t c n V u w + h T n 3 K x Q s h / E k L 4 e l J p + N + z z F s D N Z 7 j 9 N y y 4 y R c L 4 Q K g A N y z F O U h m z l I H b m z Y 9 l 0 j / A 1 B L A Q I t A B Q A A g A I A C w I n F n / 3 J q C o w A A A P Y A A A A S A A A A A A A A A A A A A A A A A A A A A A B D b 2 5 m a W c v U G F j a 2 F n Z S 5 4 b W x Q S w E C L Q A U A A I A C A A s C J x Z D 8 r p q 6 Q A A A D p A A A A E w A A A A A A A A A A A A A A A A D v A A A A W 0 N v b n R l b n R f V H l w Z X N d L n h t b F B L A Q I t A B Q A A g A I A C w I n F k C 2 G f 1 H A U A A O o Y A A A T A A A A A A A A A A A A A A A A A O A B A A B G b 3 J t d W x h c y 9 T Z W N 0 a W 9 u M S 5 t U E s F B g A A A A A D A A M A w g A A A E k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N i A A A A A A A A A W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R D l j O W N Z c 3 I 2 Z 1 R L U W s 3 M D A 2 S E d n U U E w U n B i U U F B Q U F B Q U F B Q U F B Q U R S Z k 9 X b 1 l q e l V R N 3 h 5 M W F a R U F 2 M k N C R V p o W T N R Q U F B R U F B Q U E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D V m N 2 Y 5 N m E t Z D A x Y S 0 0 Y 2 Q 2 L W J h Z G I t M m Y 5 M 2 Q z Z j k 1 Z W M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T I t M j d U M T M 6 N T k 6 M T U u N z Y 1 N j c 1 M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P C 9 J d G V t U G F 0 a D 4 8 L 0 l 0 Z W 1 M b 2 N h d G l v b j 4 8 U 3 R h Y m x l R W 5 0 c m l l c z 4 8 R W 5 0 c n k g V H l w Z T 0 i U X V l c n l J R C I g V m F s d W U 9 I n N l M z U w M j E 3 N S 0 y Y 2 J i L T Q y N z Y t O G Q 4 N C 0 3 M D Z h Z T M 2 Z T F j O T E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Q t M T I t M j d U M T M 6 N T g 6 M j A u O D k w O D Y 3 M 1 o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T Y W x l c 1 9 w Z X J m b 3 J t Y W 5 j Z S F Q a X Z v d F R h Y m x l M S I g L z 4 8 R W 5 0 c n k g V H l w Z T 0 i R m l s b E N v d W 5 0 I i B W Y W x 1 Z T 0 i b D E 4 O S I g L z 4 8 R W 5 0 c n k g V H l w Z T 0 i Q W R k Z W R U b 0 R h d G F N b 2 R l b C I g V m F s d W U 9 I m w x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j d X N 0 b 2 1 l c i 9 D a G F u Z 2 V k I F R 5 c G U u e 2 N 1 c 3 R v b W V y X 2 N v Z G U s M H 0 m c X V v d D s s J n F 1 b 3 Q 7 U 2 V j d G l v b j E v R G l t X 2 N 1 c 3 R v b W V y L 1 J l c G x h Y 2 V k I F Z h b H V l M S 5 7 Y 3 V z d G 9 t Z X I s M X 0 m c X V v d D s s J n F 1 b 3 Q 7 U 2 V j d G l v b j E v R G l t X 2 N 1 c 3 R v b W V y L 0 N o Y W 5 n Z W Q g V H l w Z S 5 7 b W F y a 2 V 0 L D J 9 J n F 1 b 3 Q 7 L C Z x d W 9 0 O 1 N l Y 3 R p b 2 4 x L 0 R p b V 9 j d X N 0 b 2 1 l c i 9 D a G F u Z 2 V k I F R 5 c G U u e 3 B s Y X R m b 3 J t L D N 9 J n F 1 b 3 Q 7 L C Z x d W 9 0 O 1 N l Y 3 R p b 2 4 x L 0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R G l t X 2 N 1 c 3 R v b W V y L 0 N o Y W 5 n Z W Q g V H l w Z S 5 7 Y 3 V z d G 9 t Z X J f Y 2 9 k Z S w w f S Z x d W 9 0 O y w m c X V v d D t T Z W N 0 a W 9 u M S 9 E a W 1 f Y 3 V z d G 9 t Z X I v U m V w b G F j Z W Q g V m F s d W U x L n t j d X N 0 b 2 1 l c i w x f S Z x d W 9 0 O y w m c X V v d D t T Z W N 0 a W 9 u M S 9 E a W 1 f Y 3 V z d G 9 t Z X I v Q 2 h h b m d l Z C B U e X B l L n t t Y X J r Z X Q s M n 0 m c X V v d D s s J n F 1 b 3 Q 7 U 2 V j d G l v b j E v R G l t X 2 N 1 c 3 R v b W V y L 0 N o Y W 5 n Z W Q g V H l w Z S 5 7 c G x h d G Z v c m 0 s M 3 0 m c X V v d D s s J n F 1 b 3 Q 7 U 2 V j d G l v b j E v R G l t X 2 N 1 c 3 R v b W V y L 0 N o Y W 5 n Z W Q g V H l w Z S 5 7 Y 2 h h b m 5 l b C w 0 f S Z x d W 9 0 O 1 0 s J n F 1 b 3 Q 7 U m V s Y X R p b 2 5 z a G l w S W 5 m b y Z x d W 9 0 O z p b X X 0 i I C 8 + P E V u d H J 5 I F R 5 c G U 9 I l F 1 Z X J 5 R 3 J v d X B J R C I g V m F s d W U 9 I n M x O G Q 3 N z N m Z C 1 i Z W I y L T R j Y T A t Y T Q y N C 1 l Z j R k M 2 E x Y z Y 4 M T A i I C 8 + P C 9 T d G F i b G V F b n R y a W V z P j w v S X R l b T 4 8 S X R l b T 4 8 S X R l b U x v Y 2 F 0 a W 9 u P j x J d G V t V H l w Z T 5 G b 3 J t d W x h P C 9 J d G V t V H l w Z T 4 8 S X R l b V B h d G g + U 2 V j d G l v b j E v R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D J T N B J T V D V X N l c n M l N U N o c C U 1 Q 0 R l c 2 t 0 b 3 A l N U N F e G N l b C U y M H B y b 2 p l Y 3 R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8 L 0 l 0 Z W 1 Q Y X R o P j w v S X R l b U x v Y 2 F 0 a W 9 u P j x T d G F i b G V F b n R y a W V z P j x F b n R y e S B U e X B l P S J R d W V y e U l E I i B W Y W x 1 Z T 0 i c z V m N G U 0 Y 2 U w L T l l Z T I t N D l l N i 0 4 Z D U z L T E 0 O D F j Y W Y 0 Z D R h Z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E y L T I 3 V D E z O j U 4 O j M x L j M 5 O T Q 4 N T R a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U 2 F s Z X N f c G V y Z m 9 y b W F u Y 2 U h U G l 2 b 3 R U Y W J s Z T E i I C 8 + P E V u d H J 5 I F R 5 c G U 9 I k Z p b G x D b 3 V u d C I g V m F s d W U 9 I m w y M y I g L z 4 8 R W 5 0 c n k g V H l w Z T 0 i Q W R k Z W R U b 0 R h d G F N b 2 R l b C I g V m F s d W U 9 I m w x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t Y X J r Z X Q v Q 2 h h b m d l Z C B U e X B l M S 5 7 b W F y a 2 V 0 L D B 9 J n F 1 b 3 Q 7 L C Z x d W 9 0 O 1 N l Y 3 R p b 2 4 x L 0 R p b V 9 t Y X J r Z X Q v U m V w b G F j Z W Q g V m F s d W U u e 3 N 1 Y l 9 6 b 2 5 l L D F 9 J n F 1 b 3 Q 7 L C Z x d W 9 0 O 1 N l Y 3 R p b 2 4 x L 0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2 1 h c m t l d C 9 D a G F u Z 2 V k I F R 5 c G U x L n t t Y X J r Z X Q s M H 0 m c X V v d D s s J n F 1 b 3 Q 7 U 2 V j d G l v b j E v R G l t X 2 1 h c m t l d C 9 S Z X B s Y W N l Z C B W Y W x 1 Z S 5 7 c 3 V i X 3 p v b m U s M X 0 m c X V v d D s s J n F 1 b 3 Q 7 U 2 V j d G l v b j E v R G l t X 2 1 h c m t l d C 9 S Z X B s Y W N l Z C B W Y W x 1 Z T E u e 3 J l Z 2 l v b i w y f S Z x d W 9 0 O 1 0 s J n F 1 b 3 Q 7 U m V s Y X R p b 2 5 z a G l w S W 5 m b y Z x d W 9 0 O z p b X X 0 i I C 8 + P E V u d H J 5 I F R 5 c G U 9 I l F 1 Z X J 5 R 3 J v d X B J R C I g V m F s d W U 9 I n M x O G Q 3 N z N m Z C 1 i Z W I y L T R j Y T A t Y T Q y N C 1 l Z j R k M 2 E x Y z Y 4 M T A i I C 8 + P C 9 T d G F i b G V F b n R y a W V z P j w v S X R l b T 4 8 S X R l b T 4 8 S X R l b U x v Y 2 F 0 a W 9 u P j x J d G V t V H l w Z T 5 G b 3 J t d W x h P C 9 J d G V t V H l w Z T 4 8 S X R l b V B h d G g + U 2 V j d G l v b j E v R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0 M l M 0 E l N U N V c 2 V y c y U 1 Q 2 h w J T V D R G V z a 3 R v c C U 1 Q 0 V 4 Y 2 V s J T I w c H J v a m V j d H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8 L 0 l 0 Z W 1 Q Y X R o P j w v S X R l b U x v Y 2 F 0 a W 9 u P j x T d G F i b G V F b n R y a W V z P j x F b n R y e S B U e X B l P S J R d W V y e U l E I i B W Y W x 1 Z T 0 i c 2 M 1 Y W I w N T I 2 L T Q z M z U t N G U 0 N S 0 5 Z m U x L T E 2 Z G R m M D g y O W M 4 M i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C 0 x M i 0 y N 1 Q x M z o 1 O D o z N i 4 x O D A 3 M D I y W i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G l 2 b 3 R P Y m p l Y 3 R O Y W 1 l I i B W Y W x 1 Z T 0 i c 1 N h b G V z X 3 B l c m Z v c m 1 h b m N l I V B p d m 9 0 V G F i b G U x I i A v P j x F b n R y e S B U e X B l P S J G a W x s Q 2 9 1 b n Q i I F Z h b H V l P S J s M j k 4 I i A v P j x F b n R y e S B U e X B l P S J B Z G R l Z F R v R G F 0 Y U 1 v Z G V s I i B W Y W x 1 Z T 0 i b D E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c H J v Z H V j d C 9 D a G F u Z 2 V k I F R 5 c G U x L n t w c m 9 k d W N 0 X 2 N v Z G U s M H 0 m c X V v d D s s J n F 1 b 3 Q 7 U 2 V j d G l v b j E v R G l t X 3 B y b 2 R 1 Y 3 Q v Q 2 h h b m d l Z C B U e X B l M S 5 7 Z G l 2 a X N p b 2 4 s M X 0 m c X V v d D s s J n F 1 b 3 Q 7 U 2 V j d G l v b j E v R G l t X 3 B y b 2 R 1 Y 3 Q v Q 2 h h b m d l Z C B U e X B l M S 5 7 c 2 V n b W V u d C w y f S Z x d W 9 0 O y w m c X V v d D t T Z W N 0 a W 9 u M S 9 E a W 1 f c H J v Z H V j d C 9 D a G F u Z 2 V k I F R 5 c G U x L n t j Y X R l Z 2 9 y e S w z f S Z x d W 9 0 O y w m c X V v d D t T Z W N 0 a W 9 u M S 9 E a W 1 f c H J v Z H V j d C 9 D a G F u Z 2 V k I F R 5 c G U x L n t w c m 9 k d W N 0 L D R 9 J n F 1 b 3 Q 7 L C Z x d W 9 0 O 1 N l Y 3 R p b 2 4 x L 0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G l t X 3 B y b 2 R 1 Y 3 Q v Q 2 h h b m d l Z C B U e X B l M S 5 7 c H J v Z H V j d F 9 j b 2 R l L D B 9 J n F 1 b 3 Q 7 L C Z x d W 9 0 O 1 N l Y 3 R p b 2 4 x L 0 R p b V 9 w c m 9 k d W N 0 L 0 N o Y W 5 n Z W Q g V H l w Z T E u e 2 R p d m l z a W 9 u L D F 9 J n F 1 b 3 Q 7 L C Z x d W 9 0 O 1 N l Y 3 R p b 2 4 x L 0 R p b V 9 w c m 9 k d W N 0 L 0 N o Y W 5 n Z W Q g V H l w Z T E u e 3 N l Z 2 1 l b n Q s M n 0 m c X V v d D s s J n F 1 b 3 Q 7 U 2 V j d G l v b j E v R G l t X 3 B y b 2 R 1 Y 3 Q v Q 2 h h b m d l Z C B U e X B l M S 5 7 Y 2 F 0 Z W d v c n k s M 3 0 m c X V v d D s s J n F 1 b 3 Q 7 U 2 V j d G l v b j E v R G l t X 3 B y b 2 R 1 Y 3 Q v Q 2 h h b m d l Z C B U e X B l M S 5 7 c H J v Z H V j d C w 0 f S Z x d W 9 0 O y w m c X V v d D t T Z W N 0 a W 9 u M S 9 E a W 1 f c H J v Z H V j d C 9 D a G F u Z 2 V k I F R 5 c G U x L n t 2 Y X J p Y W 5 0 L D V 9 J n F 1 b 3 Q 7 X S w m c X V v d D t S Z W x h d G l v b n N o a X B J b m Z v J n F 1 b 3 Q 7 O l t d f S I g L z 4 8 R W 5 0 c n k g V H l w Z T 0 i U X V l c n l H c m 9 1 c E l E I i B W Y W x 1 Z T 0 i c z E 4 Z D c 3 M 2 Z k L W J l Y j I t N G N h M C 1 h N D I 0 L W V m N G Q z Y T F j N j g x M C I g L z 4 8 L 1 N 0 Y W J s Z U V u d H J p Z X M + P C 9 J d G V t P j x J d G V t P j x J d G V t T G 9 j Y X R p b 2 4 + P E l 0 Z W 1 U e X B l P k Z v c m 1 1 b G E 8 L 0 l 0 Z W 1 U e X B l P j x J d G V t U G F 0 a D 5 T Z W N 0 a W 9 u M S 9 E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D J T N B J T V D V X N l c n M l N U N o c C U 1 Q 0 R l c 2 t 0 b 3 A l N U N F e G N l b C U y M H B y b 2 p l Y 3 R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T w v S X R l b V B h d G g + P C 9 J d G V t T G 9 j Y X R p b 2 4 + P F N 0 Y W J s Z U V u d H J p Z X M + P E V u d H J 5 I F R 5 c G U 9 I l F 1 Z X J 5 S U Q i I F Z h b H V l P S J z N W V j O G R h Z T I t Z W Y w N i 0 0 Z T Z h L T k 3 M D k t N 2 J k N j F h Y m J i Y T A 2 I i A v P j x F b n R y e S B U e X B l P S J G a W x s R W 5 h Y m x l Z C I g V m F s d W U 9 I m w w I i A v P j x F b n R y e S B U e X B l P S J G a W x s R X J y b 3 J D b 3 V u d C I g V m F s d W U 9 I m w w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b H V t b l R 5 c G V z I i B W Y W x 1 Z T 0 i c 0 N R W U R B d 1 V G Q l F r P S I g L z 4 8 R W 5 0 c n k g V H l w Z T 0 i R m l s b E x h c 3 R V c G R h d G V k I i B W Y W x 1 Z T 0 i Z D I w M j Q t M T I t M j d U M T g 6 M z c 6 M j E u O T k 0 O T Y 0 N 1 o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L C Z x d W 9 0 O 0 5 l d 1 9 k Y X R l X 0 1 v Z G l m a W V k J n F 1 b 3 Q 7 X S I g L z 4 8 R W 5 0 c n k g V H l w Z T 0 i U G l 2 b 3 R P Y m p l Y 3 R O Y W 1 l I i B W Y W x 1 Z T 0 i c 1 N h b G V z X 3 B l c m Z v c m 1 h b m N l I V B p d m 9 0 V G F i b G U x I i A v P j x F b n R y e S B U e X B l P S J G a W x s V G 9 E Y X R h T W 9 k Z W x F b m F i b G V k I i B W Y W x 1 Z T 0 i b D E i I C 8 + P E V u d H J 5 I F R 5 c G U 9 I k Z p b G x P Y m p l Y 3 R U e X B l I i B W Y W x 1 Z T 0 i c 1 B p d m 9 0 V G F i b G U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X 3 N h b G V z X 2 1 v b n R o b H k v Q 2 h h b m d l Z C B U e X B l M S 5 7 Z G F 0 Z S w w f S Z x d W 9 0 O y w m c X V v d D t T Z W N 0 a W 9 u M S 9 G Y W N 0 X 3 N h b G V z X 2 1 v b n R o b H k v Q 2 h h b m d l Z C B U e X B l L n t w c m 9 k d W N 0 X 2 N v Z G U s M X 0 m c X V v d D s s J n F 1 b 3 Q 7 U 2 V j d G l v b j E v R m F j d F 9 z Y W x l c 1 9 t b 2 5 0 a G x 5 L 0 N o Y W 5 n Z W Q g V H l w Z S 5 7 Y 3 V z d G 9 t Z X J f Y 2 9 k Z S w y f S Z x d W 9 0 O y w m c X V v d D t T Z W N 0 a W 9 u M S 9 G Y W N 0 X 3 N h b G V z X 2 1 v b n R o b H k v Q 2 F s Y 3 V s Y X R l Z C B B Y n N v b H V 0 Z S B W Y W x 1 Z S 5 7 U X R 5 L D N 9 J n F 1 b 3 Q 7 L C Z x d W 9 0 O 1 N l Y 3 R p b 2 4 x L 0 Z h Y 3 R f c 2 F s Z X N f b W 9 u d G h s e S 9 D a G F u Z 2 V k I F R 5 c G U u e 2 5 l d F 9 z Y W x l c 1 9 h b W 9 1 b n Q s N H 0 m c X V v d D s s J n F 1 b 3 Q 7 U 2 V j d G l v b j E v R m l u I H J l Z i 9 D a G F u Z 2 V k I F R 5 c G U u e 2 Z y Z W l n a H R f Y 2 9 z d C w 1 f S Z x d W 9 0 O y w m c X V v d D t T Z W N 0 a W 9 u M S 9 G a W 4 g c m V m L 0 N o Y W 5 n Z W Q g V H l w Z S 5 7 b W F u d W Z h Y 3 R 1 c m l u Z 1 9 j b 3 N 0 L D Z 9 J n F 1 b 3 Q 7 L C Z x d W 9 0 O 1 N l Y 3 R p b 2 4 x L 0 Z h Y 3 R f c 2 F s Z X N f b W 9 u d G h s e S 9 D a G F u Z 2 V k I F R 5 c G U y L n t O Z X d f Z G F 0 Z V 9 N b 2 R p Z m l l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G Y W N 0 X 3 N h b G V z X 2 1 v b n R o b H k v Q 2 h h b m d l Z C B U e X B l M S 5 7 Z G F 0 Z S w w f S Z x d W 9 0 O y w m c X V v d D t T Z W N 0 a W 9 u M S 9 G Y W N 0 X 3 N h b G V z X 2 1 v b n R o b H k v Q 2 h h b m d l Z C B U e X B l L n t w c m 9 k d W N 0 X 2 N v Z G U s M X 0 m c X V v d D s s J n F 1 b 3 Q 7 U 2 V j d G l v b j E v R m F j d F 9 z Y W x l c 1 9 t b 2 5 0 a G x 5 L 0 N o Y W 5 n Z W Q g V H l w Z S 5 7 Y 3 V z d G 9 t Z X J f Y 2 9 k Z S w y f S Z x d W 9 0 O y w m c X V v d D t T Z W N 0 a W 9 u M S 9 G Y W N 0 X 3 N h b G V z X 2 1 v b n R o b H k v Q 2 F s Y 3 V s Y X R l Z C B B Y n N v b H V 0 Z S B W Y W x 1 Z S 5 7 U X R 5 L D N 9 J n F 1 b 3 Q 7 L C Z x d W 9 0 O 1 N l Y 3 R p b 2 4 x L 0 Z h Y 3 R f c 2 F s Z X N f b W 9 u d G h s e S 9 D a G F u Z 2 V k I F R 5 c G U u e 2 5 l d F 9 z Y W x l c 1 9 h b W 9 1 b n Q s N H 0 m c X V v d D s s J n F 1 b 3 Q 7 U 2 V j d G l v b j E v R m l u I H J l Z i 9 D a G F u Z 2 V k I F R 5 c G U u e 2 Z y Z W l n a H R f Y 2 9 z d C w 1 f S Z x d W 9 0 O y w m c X V v d D t T Z W N 0 a W 9 u M S 9 G a W 4 g c m V m L 0 N o Y W 5 n Z W Q g V H l w Z S 5 7 b W F u d W Z h Y 3 R 1 c m l u Z 1 9 j b 3 N 0 L D Z 9 J n F 1 b 3 Q 7 L C Z x d W 9 0 O 1 N l Y 3 R p b 2 4 x L 0 Z h Y 3 R f c 2 F s Z X N f b W 9 u d G h s e S 9 D a G F u Z 2 V k I F R 5 c G U y L n t O Z X d f Z G F 0 Z V 9 N b 2 R p Z m l l Z C w 3 f S Z x d W 9 0 O 1 0 s J n F 1 b 3 Q 7 U m V s Y X R p b 2 5 z a G l w S W 5 m b y Z x d W 9 0 O z p b X X 0 i I C 8 + P E V u d H J 5 I F R 5 c G U 9 I l F 1 Z X J 5 R 3 J v d X B J R C I g V m F s d W U 9 I n N h O G U 1 N 2 N k M S 0 z Y z Y y L T Q z Z D Q t Y m M 3 M i 1 k N W E 2 N D Q w M m Z k O D I i I C 8 + P C 9 T d G F i b G V F b n R y a W V z P j w v S X R l b T 4 8 S X R l b T 4 8 S X R l b U x v Y 2 F 0 a W 9 u P j x J d G V t V H l w Z T 5 G b 3 J t d W x h P C 9 J d G V t V H l w Z T 4 8 S X R l b V B h d G g + U 2 V j d G l v b j E v R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J j Y 2 I y N 2 Q t M T E 0 M S 0 0 O G V k L T g 4 M z Q t M G V j Y W V h Y j U w Y j E 0 I i A v P j x F b n R y e S B U e X B l P S J G a W x s R W 5 h Y m x l Z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Z G F 0 Z S 9 D a G F u Z 2 V k I F R 5 c G U u e 0 N v b H V t b j E s M H 0 m c X V v d D s s J n F 1 b 3 Q 7 U 2 V j d G l v b j E v R G l t X 2 R h d G U v S W 5 z Z X J 0 Z W Q g U 3 R h c n Q g b 2 Y g T W 9 u d G g u e 1 N 0 Y X J 0 I G 9 m I E 1 v b n R o L D N 9 J n F 1 b 3 Q 7 L C Z x d W 9 0 O 1 N l Y 3 R p b 2 4 x L 0 R p b V 9 k Y X R l L 0 F k Z G V k I E N 1 c 3 R v b S 5 7 R m l z Y 2 F s X 3 l l Y X I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2 R h d G U v Q 2 h h b m d l Z C B U e X B l L n t D b 2 x 1 b W 4 x L D B 9 J n F 1 b 3 Q 7 L C Z x d W 9 0 O 1 N l Y 3 R p b 2 4 x L 0 R p b V 9 k Y X R l L 0 l u c 2 V y d G V k I F N 0 Y X J 0 I G 9 m I E 1 v b n R o L n t T d G F y d C B v Z i B N b 2 5 0 a C w z f S Z x d W 9 0 O y w m c X V v d D t T Z W N 0 a W 9 u M S 9 E a W 1 f Z G F 0 Z S 9 B Z G R l Z C B D d X N 0 b 2 0 u e 0 Z p c 2 N h b F 9 5 Z W F y L D N 9 J n F 1 b 3 Q 7 X S w m c X V v d D t S Z W x h d G l v b n N o a X B J b m Z v J n F 1 b 3 Q 7 O l t d f S I g L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D b 2 x 1 b W 5 O Y W 1 l c y I g V m F s d W U 9 I n N b J n F 1 b 3 Q 7 R G F 0 Z S Z x d W 9 0 O y w m c X V v d D t T d G F y d C B v Z i B N b 2 5 0 a C Z x d W 9 0 O y w m c X V v d D t G a X N j Y W x f e W V h c i Z x d W 9 0 O 1 0 i I C 8 + P E V u d H J 5 I F R 5 c G U 9 I k Z p b G x l Z E N v b X B s Z X R l U m V z d W x 0 V G 9 X b 3 J r c 2 h l Z X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U 2 F s Z X N f c G V y Z m 9 y b W F u Y 2 U h U G l 2 b 3 R U Y W J s Z T E i I C 8 + P E V u d H J 5 I F R 5 c G U 9 I l J l Y 2 9 2 Z X J 5 V G F y Z 2 V 0 U 2 h l Z X Q i I F Z h b H V l P S J z R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D b 3 V u d C I g V m F s d W U 9 I m w x M D Y 2 I i A v P j x F b n R y e S B U e X B l P S J B Z G R l Z F R v R G F 0 Y U 1 v Z G V s I i B W Y W x 1 Z T 0 i b D E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b H V t b l R 5 c G V z I i B W Y W x 1 Z T 0 i c 0 N R a 0 E i I C 8 + P E V u d H J 5 I F R 5 c G U 9 I k Z p b G x M Y X N 0 V X B k Y X R l Z C I g V m F s d W U 9 I m Q y M D I 0 L T E y L T I 3 V D E 0 O j Q y O j E 2 L j g w M z E w N z d a I i A v P j x F b n R y e S B U e X B l P S J R d W V y e U d y b 3 V w S U Q i I F Z h b H V l P S J z M T h k N z c z Z m Q t Y m V i M i 0 0 Y 2 E w L W E 0 M j Q t Z W Y 0 Z D N h M W M 2 O D E w I i A v P j w v U 3 R h Y m x l R W 5 0 c m l l c z 4 8 L 0 l 0 Z W 0 + P E l 0 Z W 0 + P E l 0 Z W 1 M b 2 N h d G l v b j 4 8 S X R l b V R 5 c G U + R m 9 y b X V s Y T w v S X R l b V R 5 c G U + P E l 0 Z W 1 Q Y X R o P l N l Y 3 R p b 2 4 x L 0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S W 5 z Z X J 0 Z W Q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y Z 2 V 0 c 1 8 y M D I x J T I w K D E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2 Z i M T g x M D I t Y 2 J j N y 0 0 N G U x L W I 5 Y j E t N j I 4 Y j d j N j g 5 Z T Z i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y N 1 Q x N z o 1 M D o w N i 4 3 M j A 0 N j I 4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y Z 2 V 0 c 1 8 y M D I x I C g x K S 9 D a G F u Z 2 V k I F R 5 c G U u e 2 1 h c m t l d C w w f S Z x d W 9 0 O y w m c X V v d D t T Z W N 0 a W 9 u M S 9 U Y X J n Z X R z X z I w M j E g K D E p L 0 N o Y W 5 n Z W Q g V H l w Z S 5 7 Z G F 0 Z S w x f S Z x d W 9 0 O y w m c X V v d D t T Z W N 0 a W 9 u M S 9 U Y X J n Z X R z X z I w M j E g K D E p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R h c m d l d H N f M j A y M S A o M S k v Q 2 h h b m d l Z C B U e X B l L n t t Y X J r Z X Q s M H 0 m c X V v d D s s J n F 1 b 3 Q 7 U 2 V j d G l v b j E v V G F y Z 2 V 0 c 1 8 y M D I x I C g x K S 9 D a G F u Z 2 V k I F R 5 c G U u e 2 R h d G U s M X 0 m c X V v d D s s J n F 1 b 3 Q 7 U 2 V j d G l v b j E v V G F y Z 2 V 0 c 1 8 y M D I x I C g x K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N h O G U 1 N 2 N k M S 0 z Y z Y y L T Q z Z D Q t Y m M 3 M i 1 k N W E 2 N D Q w M m Z k O D I i I C 8 + P E V u d H J 5 I F R 5 c G U 9 I l B p d m 9 0 T 2 J q Z W N 0 T m F t Z S I g V m F s d W U 9 I n N Q J m F t c D t M I F l l Y X I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V G F y Z 2 V 0 c 1 8 y M D I x J T I w K D E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c m d l d H N f M j A y M S U y M C g x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X J n Z X R z X z I w M j E l M j A o M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4 l M j B y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Z D B i Z T Q y Y S 1 m Z G M z L T Q 2 M T E t Y j Q 1 Z S 0 z O T F j M 2 Y 1 N W Z j M m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y N 1 Q x O D o z N z o z N i 4 y O T A z N T I w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a W 4 g c m V m L 0 N o Y W 5 n Z W Q g V H l w Z S 5 7 Z G F 0 Z S w w f S Z x d W 9 0 O y w m c X V v d D t T Z W N 0 a W 9 u M S 9 G a W 4 g c m V m L 0 N o Y W 5 n Z W Q g V H l w Z S 5 7 c H J v Z H V j d F 9 j b 2 R l L D F 9 J n F 1 b 3 Q 7 L C Z x d W 9 0 O 1 N l Y 3 R p b 2 4 x L 0 Z p b i B y Z W Y v Q 2 h h b m d l Z C B U e X B l L n t j d X N 0 b 2 1 l c l 9 j b 2 R l L D J 9 J n F 1 b 3 Q 7 L C Z x d W 9 0 O 1 N l Y 3 R p b 2 4 x L 0 Z p b i B y Z W Y v Q 2 h h b m d l Z C B U e X B l L n t R d H k s M 3 0 m c X V v d D s s J n F 1 b 3 Q 7 U 2 V j d G l v b j E v R m l u I H J l Z i 9 D a G F u Z 2 V k I F R 5 c G U u e 2 5 l d F 9 z Y W x l c 1 9 h b W 9 1 b n Q s N H 0 m c X V v d D s s J n F 1 b 3 Q 7 U 2 V j d G l v b j E v R m l u I H J l Z i 9 D a G F u Z 2 V k I F R 5 c G U u e 2 Z y Z W l n a H R f Y 2 9 z d C w 1 f S Z x d W 9 0 O y w m c X V v d D t T Z W N 0 a W 9 u M S 9 G a W 4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0 Z p b i B y Z W Y v Q 2 h h b m d l Z C B U e X B l L n t k Y X R l L D B 9 J n F 1 b 3 Q 7 L C Z x d W 9 0 O 1 N l Y 3 R p b 2 4 x L 0 Z p b i B y Z W Y v Q 2 h h b m d l Z C B U e X B l L n t w c m 9 k d W N 0 X 2 N v Z G U s M X 0 m c X V v d D s s J n F 1 b 3 Q 7 U 2 V j d G l v b j E v R m l u I H J l Z i 9 D a G F u Z 2 V k I F R 5 c G U u e 2 N 1 c 3 R v b W V y X 2 N v Z G U s M n 0 m c X V v d D s s J n F 1 b 3 Q 7 U 2 V j d G l v b j E v R m l u I H J l Z i 9 D a G F u Z 2 V k I F R 5 c G U u e 1 F 0 e S w z f S Z x d W 9 0 O y w m c X V v d D t T Z W N 0 a W 9 u M S 9 G a W 4 g c m V m L 0 N o Y W 5 n Z W Q g V H l w Z S 5 7 b m V 0 X 3 N h b G V z X 2 F t b 3 V u d C w 0 f S Z x d W 9 0 O y w m c X V v d D t T Z W N 0 a W 9 u M S 9 G a W 4 g c m V m L 0 N o Y W 5 n Z W Q g V H l w Z S 5 7 Z n J l a W d o d F 9 j b 3 N 0 L D V 9 J n F 1 b 3 Q 7 L C Z x d W 9 0 O 1 N l Y 3 R p b 2 4 x L 0 Z p b i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p b i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4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J T I w c m V m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+ M q 4 J P r 5 N C s S v U w J + E 8 o 0 A A A A A A g A A A A A A E G Y A A A A B A A A g A A A A X R t 5 e 6 A j V X q V e N 5 s v v y B L X S W + 0 7 o 7 H 9 m L r T b r f D G R E s A A A A A D o A A A A A C A A A g A A A A Q 5 O m / 5 K O s m 5 C 4 2 d y A Q D t u 8 M T p r 1 1 r T l o S 8 g w E F 2 4 o m d Q A A A A u C v A 3 h 8 R 8 F C A b z 6 K 6 i o c C e w W n 4 0 Q v B E z D l F P w 3 n v Q c g f 5 X 9 r P t / c g j + G 8 m Y N 2 o O + A k f R m Y p 6 y f 6 u K 0 s C 4 o 3 v H u r o S B 4 o Q s 7 l a V u b c f Q N D t V A A A A A 5 e X j e J x f G m 4 6 0 I t g + H 3 G h w t l l e k t Q e 0 I d N U l q P Y 9 I H U 4 h J s 3 R E y c 7 / T V l R U 7 G u n D A 8 u l E e Z v a t Z N R d 4 b X J v U e g = = < / D a t a M a s h u p > 
</file>

<file path=customXml/item14.xml>��< ? x m l   v e r s i o n = " 1 . 0 "   e n c o d i n g = " U T F - 1 6 " ? > < G e m i n i   x m l n s = " h t t p : / / g e m i n i / p i v o t c u s t o m i z a t i o n / T a b l e X M L _ D i m _ d a t e _ 2 6 4 1 d 8 3 d - d b c 9 - 4 9 1 c - 9 7 5 3 - a 0 2 9 4 1 e 3 c 4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 S t a r t   o f   M o n t h < / s t r i n g > < / k e y > < v a l u e > < i n t > 1 8 3 < / i n t > < / v a l u e > < / i t e m > < i t e m > < k e y > < s t r i n g > F i s c a l _ y e a r < / s t r i n g > < / k e y > < v a l u e > < i n t > 1 4 9 < / i n t > < / v a l u e > < / i t e m > < i t e m > < k e y > < s t r i n g > M o n t h s < / s t r i n g > < / k e y > < v a l u e > < i n t > 1 2 0 < / i n t > < / v a l u e > < / i t e m > < i t e m > < k e y > < s t r i n g > Q u a r t e r s < / s t r i n g > < / k e y > < v a l u e > < i n t > 1 3 0 < / i n t > < / v a l u e > < / i t e m > < i t e m > < k e y > < s t r i n g > F i s c a l _ m o n t h < / s t r i n g > < / k e y > < v a l u e > < i n t > 1 7 0 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 F i s c a l _ y e a r < / s t r i n g > < / k e y > < v a l u e > < i n t > 2 < / i n t > < / v a l u e > < / i t e m > < i t e m > < k e y > < s t r i n g > M o n t h s < / s t r i n g > < / k e y > < v a l u e > < i n t > 3 < / i n t > < / v a l u e > < / i t e m > < i t e m > < k e y > < s t r i n g > Q u a r t e r s < / s t r i n g > < / k e y > < v a l u e > < i n t > 4 < / i n t > < / v a l u e > < / i t e m > < i t e m > < k e y > < s t r i n g > F i s c a l _ m o n t h 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 T a g s \ T a b l e s \ & l t ; T a b l e s \ T a r g e t s _ 2 0 2 1    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 T a b l e s \ F a c t _ s a l e s _ m o n t h l y \ M e a s u r e s \ T o t a l  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 T a b l e s \ T a r g e t s _ 2 0 2 1     1 < / K e y > < / D i a g r a m O b j e c t K e y > < D i a g r a m O b j e c t K e y > < K e y > T a b l e s \ T a r g e t s _ 2 0 2 1     1 \ C o l u m n s \ m a r k e t < / K e y > < / D i a g r a m O b j e c t K e y > < D i a g r a m O b j e c t K e y > < K e y > T a b l e s \ T a r g e t s _ 2 0 2 1     1 \ C o l u m n s \ d a t e < / K e y > < / D i a g r a m O b j e c t K e y > < D i a g r a m O b j e c t K e y > < K e y > T a b l e s \ T a r g e t s _ 2 0 2 1    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 R e l a t i o n s h i p s \ & l t ; T a b l e s \ T a r g e t s _ 2 0 2 1    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 R e l a t i o n s h i p s \ & l t ; T a b l e s \ T a r g e t s _ 2 0 2 1    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 R e l a t i o n s h i p s \ & l t ; T a b l e s \ T a r g e t s _ 2 0 2 1    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 2 2 2 . 6 6 6 6 6 6 6 6 6 6 6 6 6 3 < / H e i g h t > < I s E x p a n d e d > t r u e < / I s E x p a n d e d > < L a y e d O u t > t r u e < / L a y e d O u t > < L e f t > 5 . 6 8 4 3 4 1 8 8 6 0 8 0 8 0 1 5 E - 1 4 < / L e f t > < T o p > 1 0 2 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 1 7 2 . 0 0 0 0 0 0 0 0 0 0 0 0 0 3 < / H e i g h t > < I s E x p a n d e d > t r u e < / I s E x p a n d e d > < L a y e d O u t > t r u e < / L a y e d O u t > < L e f t > 6 0 1 . 2 3 7 1 4 3 9 0 0 9 9 9 1 7 < / L e f t > < T a b I n d e x > 4 < / T a b I n d e x > < T o p > 2 3 1 . 3 3 3 3 3 3 3 3 3 3 3 3 3 7 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 1 9 4 . 6 6 6 6 6 6 6 6 6 6 6 6 6 9 < / H e i g h t > < I s E x p a n d e d > t r u e < / I s E x p a n d e d > < L a y e d O u t > t r u e < / L a y e d O u t > < L e f t > 6 0 1 . 8 0 7 6 2 1 1 3 5 3 3 1 6 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 2 2 7 . 3 3 3 3 3 3 3 3 3 3 3 3 3 1 < / H e i g h t > < I s E x p a n d e d > t r u e < / I s E x p a n d e d > < L a y e d O u t > t r u e < / L a y e d O u t > < L e f t > 3 1 5 . 7 1 1 4 3 1 7 0 2 9 9 7 5 2 < / L e f t > < T a b I n d e x > 3 < / T a b I n d e x > < T o p > 1 3 2 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 T a b l e s \ F a c t _ s a l e s _ m o n t h l y \ M e a s u r e s \ T o t a l  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 1 7 1 . 1 4 0 9 5 4 4 6 8 6 6 4 8 6 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 8 4 1 . 8 0 7 6 2 1 1 3 5 3 3 1 6 < / L e f t > < T a b I n d e x > 5 < / T a b I n d e x > < T o p > 1 2 6 . 6 6 6 6 6 6 6 6 6 6 6 6 6 9 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 ( 1 0 0 , 3 4 0 . 6 6 6 6 6 6 6 6 6 6 6 7 ) .   E n d   p o i n t   2 :   ( 5 8 5 . 2 3 7 1 4 3 9 0 0 9 9 9 , 3 1 7 . 3 3 3 3 3 3 ) 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 3 4 0 . 6 6 6 6 6 6 6 6 6 6 6 6 6 3 < / b : _ y > < / b : P o i n t > < b : P o i n t > < b : _ x > 1 0 0 < / b : _ x > < b : _ y > 3 7 6 . 8 3 3 3 3 3 < / b : _ y > < / b : P o i n t > < b : P o i n t > < b : _ x > 1 0 2 < / b : _ x > < b : _ y > 3 7 8 . 8 3 3 3 3 3 < / b : _ y > < / b : P o i n t > < b : P o i n t > < b : _ x > 5 3 3 . 2 1 1 4 3 1 9 9 5 4 9 9 8 8 < / b : _ x > < b : _ y > 3 7 8 . 8 3 3 3 3 3 < / b : _ y > < / b : P o i n t > < b : P o i n t > < b : _ x > 5 3 5 . 2 1 1 4 3 1 9 9 5 4 9 9 8 8 < / b : _ x > < b : _ y > 3 7 6 . 8 3 3 3 3 3 < / b : _ y > < / b : P o i n t > < b : P o i n t > < b : _ x > 5 3 5 . 2 1 1 4 3 1 9 9 5 4 9 9 8 8 < / b : _ x > < b : _ y > 3 1 9 . 3 3 3 3 3 3 < / b : _ y > < / b : P o i n t > < b : P o i n t > < b : _ x > 5 3 7 . 2 1 1 4 3 1 9 9 5 4 9 9 8 8 < / b : _ x > < b : _ y > 3 1 7 . 3 3 3 3 3 3 < / b : _ y > < / b : P o i n t > < b : P o i n t > < b : _ x > 5 8 5 . 2 3 7 1 4 3 9 0 0 9 9 9 1 7 < / b : _ x > < b : _ y > 3 1 7 . 3 3 3 3 3 3 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 3 2 4 . 6 6 6 6 6 6 6 6 6 6 6 6 6 3 < / b : _ y > < / L a b e l L o c a t i o n > < L o c a t i o n   x m l n s : b = " h t t p : / / s c h e m a s . d a t a c o n t r a c t . o r g / 2 0 0 4 / 0 7 / S y s t e m . W i n d o w s " > < b : _ x > 1 0 0 < / b : _ x > < b : _ y > 3 2 4 . 6 6 6 6 6 6 6 6 6 6 6 6 6 3 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 5 8 5 . 2 3 7 1 4 3 9 0 0 9 9 9 1 7 < / b : _ x > < b : _ y > 3 0 9 . 3 3 3 3 3 3 < / b : _ y > < / L a b e l L o c a t i o n > < L o c a t i o n   x m l n s : b = " h t t p : / / s c h e m a s . d a t a c o n t r a c t . o r g / 2 0 0 4 / 0 7 / S y s t e m . W i n d o w s " > < b : _ x > 6 0 1 . 2 3 7 1 4 3 9 0 0 9 9 9 1 7 < / b : _ x > < b : _ y > 3 1 7 . 3 3 3 3 3 3 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 3 4 0 . 6 6 6 6 6 6 6 6 6 6 6 6 6 3 < / b : _ y > < / b : P o i n t > < b : P o i n t > < b : _ x > 1 0 0 < / b : _ x > < b : _ y > 3 7 6 . 8 3 3 3 3 3 < / b : _ y > < / b : P o i n t > < b : P o i n t > < b : _ x > 1 0 2 < / b : _ x > < b : _ y > 3 7 8 . 8 3 3 3 3 3 < / b : _ y > < / b : P o i n t > < b : P o i n t > < b : _ x > 5 3 3 . 2 1 1 4 3 1 9 9 5 4 9 9 8 8 < / b : _ x > < b : _ y > 3 7 8 . 8 3 3 3 3 3 < / b : _ y > < / b : P o i n t > < b : P o i n t > < b : _ x > 5 3 5 . 2 1 1 4 3 1 9 9 5 4 9 9 8 8 < / b : _ x > < b : _ y > 3 7 6 . 8 3 3 3 3 3 < / b : _ y > < / b : P o i n t > < b : P o i n t > < b : _ x > 5 3 5 . 2 1 1 4 3 1 9 9 5 4 9 9 8 8 < / b : _ x > < b : _ y > 3 1 9 . 3 3 3 3 3 3 < / b : _ y > < / b : P o i n t > < b : P o i n t > < b : _ x > 5 3 7 . 2 1 1 4 3 1 9 9 5 4 9 9 8 8 < / b : _ x > < b : _ y > 3 1 7 . 3 3 3 3 3 3 < / b : _ y > < / b : P o i n t > < b : P o i n t > < b : _ x > 5 8 5 . 2 3 7 1 4 3 9 0 0 9 9 9 1 7 < / b : _ x > < b : _ y > 3 1 7 . 3 3 3 3 3 3 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 ( 2 9 9 . 7 1 1 4 3 1 7 0 2 9 9 8 , 2 4 5 . 6 6 6 6 6 7 ) .   E n d   p o i n t   2 :   ( 2 1 6 , 2 1 3 . 3 3 3 3 3 3 ) 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 2 9 9 . 7 1 1 4 3 1 7 0 2 9 9 7 5 2 < / b : _ x > < b : _ y > 2 4 5 . 6 6 6 6 6 7 < / b : _ y > < / b : P o i n t > < b : P o i n t > < b : _ x > 2 5 9 . 8 5 5 7 1 6 0 0 0 0 0 0 0 3 < / b : _ x > < b : _ y > 2 4 5 . 6 6 6 6 6 7 < / b : _ y > < / b : P o i n t > < b : P o i n t > < b : _ x > 2 5 7 . 8 5 5 7 1 6 0 0 0 0 0 0 0 3 < / b : _ x > < b : _ y > 2 4 3 . 6 6 6 6 6 7 < / b : _ y > < / b : P o i n t > < b : P o i n t > < b : _ x > 2 5 7 . 8 5 5 7 1 6 0 0 0 0 0 0 0 3 < / b : _ x > < b : _ y > 2 1 5 . 3 3 3 3 3 3 < / b : _ y > < / b : P o i n t > < b : P o i n t > < b : _ x > 2 5 5 . 8 5 5 7 1 6 0 0 0 0 0 0 0 3 < / b : _ x > < b : _ y > 2 1 3 . 3 3 3 3 3 3 < / b : _ y > < / b : P o i n t > < b : P o i n t > < b : _ x > 2 1 6 . 0 0 0 0 0 0 0 0 0 0 0 0 0 9 < / b : _ x > < b : _ y > 2 1 3 . 3 3 3 3 3 3 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 2 9 9 . 7 1 1 4 3 1 7 0 2 9 9 7 5 2 < / b : _ x > < b : _ y > 2 3 7 . 6 6 6 6 6 7 < / b : _ y > < / L a b e l L o c a t i o n > < L o c a t i o n   x m l n s : b = " h t t p : / / s c h e m a s . d a t a c o n t r a c t . o r g / 2 0 0 4 / 0 7 / S y s t e m . W i n d o w s " > < b : _ x > 3 1 5 . 7 1 1 4 3 1 7 0 2 9 9 7 5 2 < / b : _ x > < b : _ y > 2 4 5 . 6 6 6 6 6 7 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 2 0 5 . 3 3 3 3 3 3 < / b : _ y > < / L a b e l L o c a t i o n > < L o c a t i o n   x m l n s : b = " h t t p : / / s c h e m a s . d a t a c o n t r a c t . o r g / 2 0 0 4 / 0 7 / S y s t e m . W i n d o w s " > < b : _ x > 2 0 0 . 0 0 0 0 0 0 0 0 0 0 0 0 0 9 < / b : _ x > < b : _ y > 2 1 3 . 3 3 3 3 3 3 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 2 9 9 . 7 1 1 4 3 1 7 0 2 9 9 7 5 2 < / b : _ x > < b : _ y > 2 4 5 . 6 6 6 6 6 7 < / b : _ y > < / b : P o i n t > < b : P o i n t > < b : _ x > 2 5 9 . 8 5 5 7 1 6 0 0 0 0 0 0 0 3 < / b : _ x > < b : _ y > 2 4 5 . 6 6 6 6 6 7 < / b : _ y > < / b : P o i n t > < b : P o i n t > < b : _ x > 2 5 7 . 8 5 5 7 1 6 0 0 0 0 0 0 0 3 < / b : _ x > < b : _ y > 2 4 3 . 6 6 6 6 6 7 < / b : _ y > < / b : P o i n t > < b : P o i n t > < b : _ x > 2 5 7 . 8 5 5 7 1 6 0 0 0 0 0 0 0 3 < / b : _ x > < b : _ y > 2 1 5 . 3 3 3 3 3 3 < / b : _ y > < / b : P o i n t > < b : P o i n t > < b : _ x > 2 5 5 . 8 5 5 7 1 6 0 0 0 0 0 0 0 3 < / b : _ x > < b : _ y > 2 1 3 . 3 3 3 3 3 3 < / b : _ y > < / b : P o i n t > < b : P o i n t > < b : _ x > 2 1 6 . 0 0 0 0 0 0 0 0 0 0 0 0 0 9 < / b : _ x > < b : _ y > 2 1 3 . 3 3 3 3 3 3 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 ( 4 2 5 . 7 1 1 4 3 2 , 1 1 6 ) .   E n d   p o i n t   2 :   ( 5 8 5 . 8 0 7 6 2 1 1 3 5 3 3 2 , 9 7 . 3 3 3 3 3 3 ) 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 4 2 5 . 7 1 1 4 3 2 0 0 0 0 0 0 0 6 < / b : _ x > < b : _ y > 1 1 5 . 9 9 9 9 9 9 9 9 9 9 9 9 9 7 < / b : _ y > < / b : P o i n t > < b : P o i n t > < b : _ x > 4 2 5 . 7 1 1 4 3 2 < / b : _ x > < b : _ y > 9 9 . 3 3 3 3 3 3 < / b : _ y > < / b : P o i n t > < b : P o i n t > < b : _ x > 4 2 7 . 7 1 1 4 3 2 < / b : _ x > < b : _ y > 9 7 . 3 3 3 3 3 3 < / b : _ y > < / b : P o i n t > < b : P o i n t > < b : _ x > 5 8 5 . 8 0 7 6 2 1 1 3 5 3 3 1 6 < / b : _ x > < b : _ y > 9 7 . 3 3 3 3 3 3 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 4 1 7 . 7 1 1 4 3 2 0 0 0 0 0 0 0 6 < / b : _ x > < b : _ y > 1 1 5 . 9 9 9 9 9 9 9 9 9 9 9 9 9 7 < / b : _ y > < / L a b e l L o c a t i o n > < L o c a t i o n   x m l n s : b = " h t t p : / / s c h e m a s . d a t a c o n t r a c t . o r g / 2 0 0 4 / 0 7 / S y s t e m . W i n d o w s " > < b : _ x > 4 2 5 . 7 1 1 4 3 2 0 0 0 0 0 0 0 6 < / b : _ x > < b : _ y > 1 3 1 . 9 9 9 9 9 9 9 9 9 9 9 9 9 7 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 5 8 5 . 8 0 7 6 2 1 1 3 5 3 3 1 6 < / b : _ x > < b : _ y > 8 9 . 3 3 3 3 3 3 < / b : _ y > < / L a b e l L o c a t i o n > < L o c a t i o n   x m l n s : b = " h t t p : / / s c h e m a s . d a t a c o n t r a c t . o r g / 2 0 0 4 / 0 7 / S y s t e m . W i n d o w s " > < b : _ x > 6 0 1 . 8 0 7 6 2 1 1 3 5 3 3 1 6 < / b : _ x > < b : _ y > 9 7 . 3 3 3 3 3 3 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 4 2 5 . 7 1 1 4 3 2 0 0 0 0 0 0 0 6 < / b : _ x > < b : _ y > 1 1 5 . 9 9 9 9 9 9 9 9 9 9 9 9 9 7 < / b : _ y > < / b : P o i n t > < b : P o i n t > < b : _ x > 4 2 5 . 7 1 1 4 3 2 < / b : _ x > < b : _ y > 9 9 . 3 3 3 3 3 3 < / b : _ y > < / b : P o i n t > < b : P o i n t > < b : _ x > 4 2 7 . 7 1 1 4 3 2 < / b : _ x > < b : _ y > 9 7 . 3 3 3 3 3 3 < / b : _ y > < / b : P o i n t > < b : P o i n t > < b : _ x > 5 8 5 . 8 0 7 6 2 1 1 3 5 3 3 1 6 < / b : _ x > < b : _ y > 9 7 . 3 3 3 3 3 3 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 ( 4 0 5 . 7 1 1 4 3 2 , 1 1 6 ) .   E n d   p o i n t   2 :   ( 3 8 7 . 1 4 0 9 5 4 4 6 8 6 6 5 , 8 5 ) 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 4 0 5 . 7 1 1 4 3 2 < / b : _ x > < b : _ y > 1 1 6 < / b : _ y > < / b : P o i n t > < b : P o i n t > < b : _ x > 4 0 5 . 7 1 1 4 3 2 < / b : _ x > < b : _ y > 8 7 < / b : _ y > < / b : P o i n t > < b : P o i n t > < b : _ x > 4 0 3 . 7 1 1 4 3 2 < / b : _ x > < b : _ y > 8 5 < / b : _ y > < / b : P o i n t > < b : P o i n t > < b : _ x > 3 8 7 . 1 4 0 9 5 4 4 6 8 6 6 4 9 2 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 3 9 7 . 7 1 1 4 3 2 < / b : _ x > < b : _ y > 1 1 6 < / b : _ y > < / L a b e l L o c a t i o n > < L o c a t i o n   x m l n s : b = " h t t p : / / s c h e m a s . d a t a c o n t r a c t . o r g / 2 0 0 4 / 0 7 / S y s t e m . W i n d o w s " > < b : _ x > 4 0 5 . 7 1 1 4 3 2 < / b : _ x > < b : _ y > 1 3 2 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 3 7 1 . 1 4 0 9 5 4 4 6 8 6 6 4 9 2 < / b : _ x > < b : _ y > 7 7 < / b : _ y > < / L a b e l L o c a t i o n > < L o c a t i o n   x m l n s : b = " h t t p : / / s c h e m a s . d a t a c o n t r a c t . o r g / 2 0 0 4 / 0 7 / S y s t e m . W i n d o w s " > < b : _ x > 3 7 1 . 1 4 0 9 5 4 4 6 8 6 6 4 9 2 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 4 0 5 . 7 1 1 4 3 2 < / b : _ x > < b : _ y > 1 1 6 < / b : _ y > < / b : P o i n t > < b : P o i n t > < b : _ x > 4 0 5 . 7 1 1 4 3 2 < / b : _ x > < b : _ y > 8 7 < / b : _ y > < / b : P o i n t > < b : P o i n t > < b : _ x > 4 0 3 . 7 1 1 4 3 2 < / b : _ x > < b : _ y > 8 5 < / b : _ y > < / b : P o i n t > < b : P o i n t > < b : _ x > 3 8 7 . 1 4 0 9 5 4 4 6 8 6 6 4 9 2 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 ( 8 2 5 . 8 0 7 6 2 1 1 3 5 3 3 2 , 2 1 1 . 6 6 6 6 6 7 ) .   E n d   p o i n t   2 :   ( 8 1 7 . 2 3 7 1 4 3 9 0 0 9 9 9 , 3 1 7 . 3 3 3 3 3 3 ) 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 8 2 5 . 8 0 7 6 2 1 1 3 5 3 3 1 6 < / b : _ x > < b : _ y > 2 1 1 . 6 6 6 6 6 7 < / b : _ y > < / b : P o i n t > < b : P o i n t > < b : _ x > 8 2 5 . 5 9 3 3 3 5 2 8 0 4 2 9 0 7 < / b : _ x > < b : _ y > 2 1 1 . 6 6 6 6 6 7 < / b : _ y > < / b : P o i n t > < b : P o i n t > < b : _ x > 8 2 3 . 5 9 3 3 3 5 2 8 0 4 2 9 0 7 < / b : _ x > < b : _ y > 2 1 3 . 6 6 6 6 6 7 < / b : _ y > < / b : P o i n t > < b : P o i n t > < b : _ x > 8 2 3 . 5 9 3 3 3 5 2 8 0 4 2 9 0 7 < / b : _ x > < b : _ y > 3 1 5 . 3 3 3 3 3 3 < / b : _ y > < / b : P o i n t > < b : P o i n t > < b : _ x > 8 2 1 . 5 9 3 3 3 5 2 8 0 4 2 9 0 7 < / b : _ x > < b : _ y > 3 1 7 . 3 3 3 3 3 3 < / b : _ y > < / b : P o i n t > < b : P o i n t > < b : _ x > 8 1 7 . 2 3 7 1 4 3 9 0 0 9 9 9 2 9 < / b : _ x > < b : _ y > 3 1 7 . 3 3 3 3 3 3 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 8 2 5 . 8 0 7 6 2 1 1 3 5 3 3 1 6 < / b : _ x > < b : _ y > 2 0 3 . 6 6 6 6 6 7 < / b : _ y > < / L a b e l L o c a t i o n > < L o c a t i o n   x m l n s : b = " h t t p : / / s c h e m a s . d a t a c o n t r a c t . o r g / 2 0 0 4 / 0 7 / S y s t e m . W i n d o w s " > < b : _ x > 8 4 1 . 8 0 7 6 2 1 1 3 5 3 3 1 6 < / b : _ x > < b : _ y > 2 1 1 . 6 6 6 6 6 7 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 8 0 1 . 2 3 7 1 4 3 9 0 0 9 9 9 2 9 < / b : _ x > < b : _ y > 3 0 9 . 3 3 3 3 3 3 < / b : _ y > < / L a b e l L o c a t i o n > < L o c a t i o n   x m l n s : b = " h t t p : / / s c h e m a s . d a t a c o n t r a c t . o r g / 2 0 0 4 / 0 7 / S y s t e m . W i n d o w s " > < b : _ x > 8 0 1 . 2 3 7 1 4 3 9 0 0 9 9 9 2 9 < / b : _ x > < b : _ y > 3 1 7 . 3 3 3 3 3 3 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 8 2 5 . 8 0 7 6 2 1 1 3 5 3 3 1 6 < / b : _ x > < b : _ y > 2 1 1 . 6 6 6 6 6 7 < / b : _ y > < / b : P o i n t > < b : P o i n t > < b : _ x > 8 2 5 . 5 9 3 3 3 5 2 8 0 4 2 9 0 7 < / b : _ x > < b : _ y > 2 1 1 . 6 6 6 6 6 7 < / b : _ y > < / b : P o i n t > < b : P o i n t > < b : _ x > 8 2 3 . 5 9 3 3 3 5 2 8 0 4 2 9 0 7 < / b : _ x > < b : _ y > 2 1 3 . 6 6 6 6 6 7 < / b : _ y > < / b : P o i n t > < b : P o i n t > < b : _ x > 8 2 3 . 5 9 3 3 3 5 2 8 0 4 2 9 0 7 < / b : _ x > < b : _ y > 3 1 5 . 3 3 3 3 3 3 < / b : _ y > < / b : P o i n t > < b : P o i n t > < b : _ x > 8 2 1 . 5 9 3 3 3 5 2 8 0 4 2 9 0 7 < / b : _ x > < b : _ y > 3 1 7 . 3 3 3 3 3 3 < / b : _ y > < / b : P o i n t > < b : P o i n t > < b : _ x > 8 1 7 . 2 3 7 1 4 3 9 0 0 9 9 9 2 9 < / b : _ x > < b : _ y > 3 1 7 . 3 3 3 3 3 3 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 ( 8 2 5 . 8 0 7 6 2 1 1 3 5 3 3 2 , 1 9 1 . 6 6 6 6 6 7 ) .   E n d   p o i n t   2 :   ( 3 8 7 . 1 4 0 9 5 4 4 6 8 6 6 5 , 6 5 ) 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 8 2 5 . 8 0 7 6 2 1 1 3 5 3 3 1 6 < / b : _ x > < b : _ y > 1 9 1 . 6 6 6 6 6 7 < / b : _ y > < / b : P o i n t > < b : P o i n t > < b : _ x > 8 2 2 . 0 2 1 9 0 6 7 0 9 0 0 0 4 < / b : _ x > < b : _ y > 1 9 1 . 6 6 6 6 6 7 < / b : _ y > < / b : P o i n t > < b : P o i n t > < b : _ x > 8 2 0 . 0 2 1 9 0 6 7 0 9 0 0 0 4 < / b : _ x > < b : _ y > 1 9 3 . 6 6 6 6 6 7 < / b : _ y > < / b : P o i n t > < b : P o i n t > < b : _ x > 8 2 0 . 0 2 1 9 0 6 7 0 9 0 0 0 4 < / b : _ x > < b : _ y > 2 1 1 < / b : _ y > < / b : P o i n t > < b : P o i n t > < b : _ x > 8 1 8 . 0 2 1 9 0 6 7 0 9 0 0 0 4 < / b : _ x > < b : _ y > 2 1 3 < / b : _ y > < / b : P o i n t > < b : P o i n t > < b : _ x > 5 8 4 . 3 0 7 6 2 1 0 0 4 5 < / b : _ x > < b : _ y > 2 1 3 < / b : _ y > < / b : P o i n t > < b : P o i n t > < b : _ x > 5 8 2 . 3 0 7 6 2 1 0 0 4 5 < / b : _ x > < b : _ y > 2 1 1 < / b : _ y > < / b : P o i n t > < b : P o i n t > < b : _ x > 5 8 2 . 3 0 7 6 2 1 0 0 4 5 < / b : _ x > < b : _ y > 6 7 < / b : _ y > < / b : P o i n t > < b : P o i n t > < b : _ x > 5 8 0 . 3 0 7 6 2 1 0 0 4 5 < / b : _ x > < b : _ y > 6 5 < / b : _ y > < / b : P o i n t > < b : P o i n t > < b : _ x > 3 8 7 . 1 4 0 9 5 4 4 6 8 6 6 5 0 9 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 8 2 5 . 8 0 7 6 2 1 1 3 5 3 3 1 6 < / b : _ x > < b : _ y > 1 8 3 . 6 6 6 6 6 7 < / b : _ y > < / L a b e l L o c a t i o n > < L o c a t i o n   x m l n s : b = " h t t p : / / s c h e m a s . d a t a c o n t r a c t . o r g / 2 0 0 4 / 0 7 / S y s t e m . W i n d o w s " > < b : _ x > 8 4 1 . 8 0 7 6 2 1 1 3 5 3 3 1 6 < / b : _ x > < b : _ y > 1 9 1 . 6 6 6 6 6 7 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 3 7 1 . 1 4 0 9 5 4 4 6 8 6 6 5 0 9 < / b : _ x > < b : _ y > 5 7 < / b : _ y > < / L a b e l L o c a t i o n > < L o c a t i o n   x m l n s : b = " h t t p : / / s c h e m a s . d a t a c o n t r a c t . o r g / 2 0 0 4 / 0 7 / S y s t e m . W i n d o w s " > < b : _ x > 3 7 1 . 1 4 0 9 5 4 4 6 8 6 6 5 0 9 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 8 2 5 . 8 0 7 6 2 1 1 3 5 3 3 1 6 < / b : _ x > < b : _ y > 1 9 1 . 6 6 6 6 6 7 < / b : _ y > < / b : P o i n t > < b : P o i n t > < b : _ x > 8 2 2 . 0 2 1 9 0 6 7 0 9 0 0 0 4 < / b : _ x > < b : _ y > 1 9 1 . 6 6 6 6 6 7 < / b : _ y > < / b : P o i n t > < b : P o i n t > < b : _ x > 8 2 0 . 0 2 1 9 0 6 7 0 9 0 0 0 4 < / b : _ x > < b : _ y > 1 9 3 . 6 6 6 6 6 7 < / b : _ y > < / b : P o i n t > < b : P o i n t > < b : _ x > 8 2 0 . 0 2 1 9 0 6 7 0 9 0 0 0 4 < / b : _ x > < b : _ y > 2 1 1 < / b : _ y > < / b : P o i n t > < b : P o i n t > < b : _ x > 8 1 8 . 0 2 1 9 0 6 7 0 9 0 0 0 4 < / b : _ x > < b : _ y > 2 1 3 < / b : _ y > < / b : P o i n t > < b : P o i n t > < b : _ x > 5 8 4 . 3 0 7 6 2 1 0 0 4 5 < / b : _ x > < b : _ y > 2 1 3 < / b : _ y > < / b : P o i n t > < b : P o i n t > < b : _ x > 5 8 2 . 3 0 7 6 2 1 0 0 4 5 < / b : _ x > < b : _ y > 2 1 1 < / b : _ y > < / b : P o i n t > < b : P o i n t > < b : _ x > 5 8 2 . 3 0 7 6 2 1 0 0 4 5 < / b : _ x > < b : _ y > 6 7 < / b : _ y > < / b : P o i n t > < b : P o i n t > < b : _ x > 5 8 0 . 3 0 7 6 2 1 0 0 4 5 < / b : _ x > < b : _ y > 6 5 < / b : _ y > < / b : P o i n t > < b : P o i n t > < b : _ x > 3 8 7 . 1 4 0 9 5 4 4 6 8 6 6 5 0 9 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 C o l u m n s \ F i s c a l _ y e a r < / K e y > < / D i a g r a m O b j e c t K e y > < D i a g r a m O b j e c t K e y > < K e y > C o l u m n s \ M o n t h s < / K e y > < / D i a g r a m O b j e c t K e y > < D i a g r a m O b j e c t K e y > < K e y > C o l u m n s \ Q u a r t e r s < / K e y > < / D i a g r a m O b j e c t K e y > < D i a g r a m O b j e c t K e y > < K e y > C o l u m n s \ F i s c a l _ m o n t h 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 D i m _ c u s t o m e r _ e 4 0 8 7 1 8 c - b d e 3 - 4 c 6 6 - 9 3 0 4 - 2 9 a 8 8 9 8 6 0 9 0 9 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 D i m _ m a r k e t _ 9 b 0 4 a c 1 9 - 8 f 8 a - 4 8 9 d - a 9 d 5 - 2 f f a 4 3 3 4 a 7 d 0 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 D i m _ p r o d u c t _ 6 f 2 7 d c a 1 - 6 e b b - 4 a e b - 9 6 b 0 - 9 a 7 1 4 2 3 e 5 6 b 3 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 D i m _ d a t e _ 2 6 4 1 d 8 3 d - d b c 9 - 4 9 1 c - 9 7 5 3 - a 0 2 9 4 1 e 3 c 4 7 7 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 F a c t _ s a l e s _ m o n t h l y _ a 8 f 9 9 8 6 7 - 7 b 9 9 - 4 7 e 1 - 9 0 2 f - 3 0 2 4 e a 7 d d 2 5 1 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b 3 f 1 a e d 3 - e 0 d 3 - 4 6 c 0 - a d b e - a 0 a 1 2 c 9 7 c 3 2 2 " > < C u s t o m C o n t e n t > < ! [ C D A T A [ < ? x m l   v e r s i o n = " 1 . 0 "   e n c o d i n g = " u t f - 1 6 " ? > < S e t t i n g s > < C a l c u l a t e d F i e l d s > < i t e m > < M e a s u r e N a m e > T o t a l   N e t _ S a l e s < / M e a s u r e N a m e > < D i s p l a y N a m e > T o t a l  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 M a n u f a c t u r i n g   c o s t < / M e a s u r e N a m e > < D i s p l a y N a m e > M a n u f a c t u r i n g   c o s t < / D i s p l a y N a m e > < V i s i b l e > T r u e < / V i s i b l e > < / i t e m > < i t e m > < M e a s u r e N a m e > F r e i g h t   c o s t < / M e a s u r e N a m e > < D i s p l a y N a m e > F r e i g h t   c o s t 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i t e m > < M e a s u r e N a m e > N e t _ s a l e s   % < / M e a s u r e N a m e > < D i s p l a y N a m e > N e t _ s a l e s 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4 2 f c 7 6 8 - 0 a 6 a - 4 4 8 6 - b c 4 d - 6 9 3 3 4 d 8 1 c 4 6 2 " > < C u s t o m C o n t e n t > < ! [ C D A T A [ < ? x m l   v e r s i o n = " 1 . 0 "   e n c o d i n g = " u t f - 1 6 " ? > < S e t t i n g s > < C a l c u l a t e d F i e l d s > < i t e m > < M e a s u r e N a m e > T o t a l   N e t _ S a l e s < / M e a s u r e N a m e > < D i s p l a y N a m e > T o t a l  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 M a n u f a c t u r i n g   c o s t < / M e a s u r e N a m e > < D i s p l a y N a m e > M a n u f a c t u r i n g   c o s t < / D i s p l a y N a m e > < V i s i b l e > T r u e < / V i s i b l e > < / i t e m > < i t e m > < M e a s u r e N a m e > F r e i g h t   c o s t < / M e a s u r e N a m e > < D i s p l a y N a m e > F r e i g h t   c o s t 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i t e m > < M e a s u r e N a m e > N e t _ s a l e s   % < / M e a s u r e N a m e > < D i s p l a y N a m e > N e t _ s a l e s 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0 3 2 f 7 4 e - 4 7 c a - 4 d 9 b - a b 7 5 - a b d 9 c 5 7 0 e 5 0 8 " > < C u s t o m C o n t e n t > < ! [ C D A T A [ < ? x m l   v e r s i o n = " 1 . 0 "   e n c o d i n g = " u t f - 1 6 " ? > < S e t t i n g s > < C a l c u l a t e d F i e l d s > < i t e m > < M e a s u r e N a m e > T o t a l   N e t _ S a l e s < / M e a s u r e N a m e > < D i s p l a y N a m e > T o t a l  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 M a n u f a c t u r i n g   c o s t < / M e a s u r e N a m e > < D i s p l a y N a m e > M a n u f a c t u r i n g   c o s t < / D i s p l a y N a m e > < V i s i b l e > T r u e < / V i s i b l e > < / i t e m > < i t e m > < M e a s u r e N a m e > F r e i g h t   c o s t < / M e a s u r e N a m e > < D i s p l a y N a m e > F r e i g h t   c o s t 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i t e m > < M e a s u r e N a m e > N e t _ s a l e s   % < / M e a s u r e N a m e > < D i s p l a y N a m e > N e t _ s a l e s 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c 6 f 9 1 1 2 - d d 4 7 - 4 6 0 7 - b 6 4 d - 7 a 1 0 6 9 4 9 e 1 3 9 " > < C u s t o m C o n t e n t > < ! [ C D A T A [ < ? x m l   v e r s i o n = " 1 . 0 "   e n c o d i n g = " u t f - 1 6 " ? > < S e t t i n g s > < C a l c u l a t e d F i e l d s > < i t e m > < M e a s u r e N a m e > T o t a l   N e t _ S a l e s < / M e a s u r e N a m e > < D i s p l a y N a m e > T o t a l  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 M a n u f a c t u r i n g   c o s t < / M e a s u r e N a m e > < D i s p l a y N a m e > M a n u f a c t u r i n g   c o s t < / D i s p l a y N a m e > < V i s i b l e > T r u e < / V i s i b l e > < / i t e m > < i t e m > < M e a s u r e N a m e > F r e i g h t   c o s t < / M e a s u r e N a m e > < D i s p l a y N a m e > F r e i g h t   c o s t 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i t e m > < M e a s u r e N a m e > N e t _ s a l e s   % < / M e a s u r e N a m e > < D i s p l a y N a m e > N e t _ s a l e s 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9 8 4 8 8 2 5 8 - d e 4 0 - 4 0 9 f - 8 2 5 0 - d 4 c 4 c b 8 d 4 f e c " > < C u s t o m C o n t e n t > < ! [ C D A T A [ < ? x m l   v e r s i o n = " 1 . 0 "   e n c o d i n g = " u t f - 1 6 " ? > < S e t t i n g s > < C a l c u l a t e d F i e l d s > < i t e m > < M e a s u r e N a m e > T o t a l   N e t _ S a l e s < / M e a s u r e N a m e > < D i s p l a y N a m e > T o t a l  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i t e m > < M e a s u r e N a m e > M a n u f a c t u r i n g   c o s t < / M e a s u r e N a m e > < D i s p l a y N a m e > M a n u f a c t u r i n g   c o s t < / D i s p l a y N a m e > < V i s i b l e > T r u e < / V i s i b l e > < / i t e m > < i t e m > < M e a s u r e N a m e > F r e i g h t   c o s t < / M e a s u r e N a m e > < D i s p l a y N a m e > F r e i g h t   c o s t 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i t e m > < M e a s u r e N a m e > N e t _ s a l e s   % < / M e a s u r e N a m e > < D i s p l a y N a m e > N e t _ s a l e s 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 2 0 2 4 - 1 2 - 2 8 T 0 1 : 4 5 : 1 9 . 1 3 8 2 1 9 6 + 0 5 : 3 0 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6 6 c 7 a 6 5 5 - 9 8 b b - 4 4 8 5 - 8 9 8 4 - 8 6 9 2 8 5 6 6 0 e d 8 " > < C u s t o m C o n t e n t > < ! [ C D A T A [ < ? x m l   v e r s i o n = " 1 . 0 "   e n c o d i n g = " u t f - 1 6 " ? > < S e t t i n g s > < C a l c u l a t e d F i e l d s > < i t e m > < M e a s u r e N a m e > T o t a l   N e t _ S a l e s < / M e a s u r e N a m e > < D i s p l a y N a m e > T o t a l   N e t _ S a l e s 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 T a r g e t < / M e a s u r e N a m e > < D i s p l a y N a m e > % 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6 f 2 7 d c a 1 - 6 e b b - 4 a e b - 9 6 b 0 - 9 a 7 1 4 2 3 e 5 6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a 8 f 9 9 8 6 7 - 7 b 9 9 - 4 7 e 1 - 9 0 2 f - 3 0 2 4 e a 7 d d 2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 N e w _ d a t e _ M o d i f i e d 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9 b 0 4 a c 1 9 - 8 f 8 a - 4 8 9 d - a 9 d 5 - 2 f f a 4 3 3 4 a 7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B2E460CD-8580-49CA-90A9-E5994FF38C2E}">
  <ds:schemaRefs/>
</ds:datastoreItem>
</file>

<file path=customXml/itemProps10.xml><?xml version="1.0" encoding="utf-8"?>
<ds:datastoreItem xmlns:ds="http://schemas.openxmlformats.org/officeDocument/2006/customXml" ds:itemID="{D99C4884-B7D2-4000-8E0E-96637AFF3FE8}">
  <ds:schemaRefs/>
</ds:datastoreItem>
</file>

<file path=customXml/itemProps11.xml><?xml version="1.0" encoding="utf-8"?>
<ds:datastoreItem xmlns:ds="http://schemas.openxmlformats.org/officeDocument/2006/customXml" ds:itemID="{417754AD-4B3D-4F8A-8E5B-18E3EE194705}">
  <ds:schemaRefs/>
</ds:datastoreItem>
</file>

<file path=customXml/itemProps12.xml><?xml version="1.0" encoding="utf-8"?>
<ds:datastoreItem xmlns:ds="http://schemas.openxmlformats.org/officeDocument/2006/customXml" ds:itemID="{43B9248F-EAF8-4438-AA94-B67748D38E80}">
  <ds:schemaRefs/>
</ds:datastoreItem>
</file>

<file path=customXml/itemProps13.xml><?xml version="1.0" encoding="utf-8"?>
<ds:datastoreItem xmlns:ds="http://schemas.openxmlformats.org/officeDocument/2006/customXml" ds:itemID="{A87194E8-3B8D-4555-88A8-E0FA7FDED706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2FD1F425-694B-45CD-BB24-230D38888080}">
  <ds:schemaRefs/>
</ds:datastoreItem>
</file>

<file path=customXml/itemProps15.xml><?xml version="1.0" encoding="utf-8"?>
<ds:datastoreItem xmlns:ds="http://schemas.openxmlformats.org/officeDocument/2006/customXml" ds:itemID="{A533A91A-CCC2-43ED-AE2D-1DD206ABFCB9}">
  <ds:schemaRefs/>
</ds:datastoreItem>
</file>

<file path=customXml/itemProps16.xml><?xml version="1.0" encoding="utf-8"?>
<ds:datastoreItem xmlns:ds="http://schemas.openxmlformats.org/officeDocument/2006/customXml" ds:itemID="{07BD0D75-04F5-49BD-ADC2-2A080C481A33}">
  <ds:schemaRefs/>
</ds:datastoreItem>
</file>

<file path=customXml/itemProps17.xml><?xml version="1.0" encoding="utf-8"?>
<ds:datastoreItem xmlns:ds="http://schemas.openxmlformats.org/officeDocument/2006/customXml" ds:itemID="{BB28D73B-A515-41F5-9DF2-F56B18DD30BB}">
  <ds:schemaRefs/>
</ds:datastoreItem>
</file>

<file path=customXml/itemProps18.xml><?xml version="1.0" encoding="utf-8"?>
<ds:datastoreItem xmlns:ds="http://schemas.openxmlformats.org/officeDocument/2006/customXml" ds:itemID="{CABE51E0-6F49-47CF-AE3D-D0C2A9B1E5DF}">
  <ds:schemaRefs/>
</ds:datastoreItem>
</file>

<file path=customXml/itemProps19.xml><?xml version="1.0" encoding="utf-8"?>
<ds:datastoreItem xmlns:ds="http://schemas.openxmlformats.org/officeDocument/2006/customXml" ds:itemID="{F4A3420A-B5DA-483A-947F-FE8C850967D2}">
  <ds:schemaRefs/>
</ds:datastoreItem>
</file>

<file path=customXml/itemProps2.xml><?xml version="1.0" encoding="utf-8"?>
<ds:datastoreItem xmlns:ds="http://schemas.openxmlformats.org/officeDocument/2006/customXml" ds:itemID="{39A8A2EA-766F-462E-8DE9-F6BFE125B987}">
  <ds:schemaRefs/>
</ds:datastoreItem>
</file>

<file path=customXml/itemProps20.xml><?xml version="1.0" encoding="utf-8"?>
<ds:datastoreItem xmlns:ds="http://schemas.openxmlformats.org/officeDocument/2006/customXml" ds:itemID="{21E3F6F5-3B75-45A7-BF7F-ABE6C973E473}">
  <ds:schemaRefs/>
</ds:datastoreItem>
</file>

<file path=customXml/itemProps21.xml><?xml version="1.0" encoding="utf-8"?>
<ds:datastoreItem xmlns:ds="http://schemas.openxmlformats.org/officeDocument/2006/customXml" ds:itemID="{4EEA60D4-5C17-4089-83AA-87A1852367BE}">
  <ds:schemaRefs/>
</ds:datastoreItem>
</file>

<file path=customXml/itemProps22.xml><?xml version="1.0" encoding="utf-8"?>
<ds:datastoreItem xmlns:ds="http://schemas.openxmlformats.org/officeDocument/2006/customXml" ds:itemID="{9466E9C5-EFF5-4FF2-9A12-075E3EBD11D3}">
  <ds:schemaRefs/>
</ds:datastoreItem>
</file>

<file path=customXml/itemProps23.xml><?xml version="1.0" encoding="utf-8"?>
<ds:datastoreItem xmlns:ds="http://schemas.openxmlformats.org/officeDocument/2006/customXml" ds:itemID="{4285AD2F-F432-4ED0-9F0C-3EDAD629EB25}">
  <ds:schemaRefs/>
</ds:datastoreItem>
</file>

<file path=customXml/itemProps24.xml><?xml version="1.0" encoding="utf-8"?>
<ds:datastoreItem xmlns:ds="http://schemas.openxmlformats.org/officeDocument/2006/customXml" ds:itemID="{3BC6F7F0-145A-44B7-B0E4-91DCD7C5016E}">
  <ds:schemaRefs/>
</ds:datastoreItem>
</file>

<file path=customXml/itemProps25.xml><?xml version="1.0" encoding="utf-8"?>
<ds:datastoreItem xmlns:ds="http://schemas.openxmlformats.org/officeDocument/2006/customXml" ds:itemID="{BCFD59A7-AE40-4EEA-9743-8E2FE4CA4813}">
  <ds:schemaRefs/>
</ds:datastoreItem>
</file>

<file path=customXml/itemProps26.xml><?xml version="1.0" encoding="utf-8"?>
<ds:datastoreItem xmlns:ds="http://schemas.openxmlformats.org/officeDocument/2006/customXml" ds:itemID="{C0C4F77D-0641-4F0F-8FFF-A35E7884F9B1}">
  <ds:schemaRefs/>
</ds:datastoreItem>
</file>

<file path=customXml/itemProps27.xml><?xml version="1.0" encoding="utf-8"?>
<ds:datastoreItem xmlns:ds="http://schemas.openxmlformats.org/officeDocument/2006/customXml" ds:itemID="{1ED22722-A4FC-4FF7-B523-042E242EF154}">
  <ds:schemaRefs/>
</ds:datastoreItem>
</file>

<file path=customXml/itemProps3.xml><?xml version="1.0" encoding="utf-8"?>
<ds:datastoreItem xmlns:ds="http://schemas.openxmlformats.org/officeDocument/2006/customXml" ds:itemID="{27EC6C52-8F44-4D59-B47C-AEE6C69A6C60}">
  <ds:schemaRefs/>
</ds:datastoreItem>
</file>

<file path=customXml/itemProps4.xml><?xml version="1.0" encoding="utf-8"?>
<ds:datastoreItem xmlns:ds="http://schemas.openxmlformats.org/officeDocument/2006/customXml" ds:itemID="{E7BDA16E-AE1E-4FDC-8B16-8A495277B4B9}">
  <ds:schemaRefs/>
</ds:datastoreItem>
</file>

<file path=customXml/itemProps5.xml><?xml version="1.0" encoding="utf-8"?>
<ds:datastoreItem xmlns:ds="http://schemas.openxmlformats.org/officeDocument/2006/customXml" ds:itemID="{820439D1-700D-4A57-AAFD-B7E2F6D2591F}">
  <ds:schemaRefs/>
</ds:datastoreItem>
</file>

<file path=customXml/itemProps6.xml><?xml version="1.0" encoding="utf-8"?>
<ds:datastoreItem xmlns:ds="http://schemas.openxmlformats.org/officeDocument/2006/customXml" ds:itemID="{6529A9F1-CFBE-4D12-BEED-FBC825C08C75}">
  <ds:schemaRefs/>
</ds:datastoreItem>
</file>

<file path=customXml/itemProps7.xml><?xml version="1.0" encoding="utf-8"?>
<ds:datastoreItem xmlns:ds="http://schemas.openxmlformats.org/officeDocument/2006/customXml" ds:itemID="{E211A0C5-2112-46AF-B74D-0BFAF3E02B7E}">
  <ds:schemaRefs/>
</ds:datastoreItem>
</file>

<file path=customXml/itemProps8.xml><?xml version="1.0" encoding="utf-8"?>
<ds:datastoreItem xmlns:ds="http://schemas.openxmlformats.org/officeDocument/2006/customXml" ds:itemID="{891F5100-772A-4081-A321-30356A194053}">
  <ds:schemaRefs/>
</ds:datastoreItem>
</file>

<file path=customXml/itemProps9.xml><?xml version="1.0" encoding="utf-8"?>
<ds:datastoreItem xmlns:ds="http://schemas.openxmlformats.org/officeDocument/2006/customXml" ds:itemID="{11B5A5C6-18A9-4466-A62B-DF6DB6D3B95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Sales_performance</vt:lpstr>
      <vt:lpstr>Market_performance vs Target</vt:lpstr>
      <vt:lpstr>P&amp;L Year</vt:lpstr>
      <vt:lpstr>P&amp;L Year (Months)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swati aggarwal</dc:creator>
  <cp:lastModifiedBy>Puneet Bansal</cp:lastModifiedBy>
  <cp:lastPrinted>2024-12-27T18:17:38Z</cp:lastPrinted>
  <dcterms:created xsi:type="dcterms:W3CDTF">2024-12-27T13:43:27Z</dcterms:created>
  <dcterms:modified xsi:type="dcterms:W3CDTF">2024-12-27T20:15:19Z</dcterms:modified>
</cp:coreProperties>
</file>